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garcia\Desktop\"/>
    </mc:Choice>
  </mc:AlternateContent>
  <workbookProtection workbookAlgorithmName="SHA-512" workbookHashValue="x84kY5oZGWs6Lz4VWCHSgPRRG6UA06v5MYnpXGuRtYtusbC1gpErttgbcFayIAYUVS9kgLAd8QSt/LTeNWAtFQ==" workbookSaltValue="utK0nB/JMvfrfwU/BrOwiA==" workbookSpinCount="100000" lockStructure="1"/>
  <bookViews>
    <workbookView xWindow="0" yWindow="0" windowWidth="28800" windowHeight="11325"/>
  </bookViews>
  <sheets>
    <sheet name="Cronograma" sheetId="2" r:id="rId1"/>
    <sheet name="Listas" sheetId="3" state="hidden" r:id="rId2"/>
  </sheets>
  <definedNames>
    <definedName name="_xlnm._FilterDatabase" localSheetId="1" hidden="1">Listas!$A$1:$H$53</definedName>
    <definedName name="Actividades">Listas!$G$2:$G$7</definedName>
    <definedName name="_xlnm.Print_Area" localSheetId="0">Cronograma!$A:$I</definedName>
    <definedName name="Organización">Listas!$J$2:$J$7</definedName>
    <definedName name="_xlnm.Print_Titles" localSheetId="0">Cronograma!$1:$13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 s="1"/>
  <c r="C4" i="3"/>
  <c r="C3" i="3"/>
  <c r="E3" i="3"/>
  <c r="E2" i="3"/>
  <c r="C5" i="3" l="1"/>
  <c r="E5" i="3" s="1"/>
  <c r="B6" i="3"/>
  <c r="E4" i="3"/>
  <c r="J26" i="2" s="1"/>
  <c r="J14" i="2"/>
  <c r="J18" i="2"/>
  <c r="J22" i="2"/>
  <c r="B7" i="3" l="1"/>
  <c r="C6" i="3"/>
  <c r="E6" i="3" s="1"/>
  <c r="J30" i="2" l="1"/>
  <c r="B8" i="3"/>
  <c r="E7" i="3"/>
  <c r="J34" i="2" s="1"/>
  <c r="C7" i="3"/>
  <c r="C8" i="3" l="1"/>
  <c r="B9" i="3"/>
  <c r="E8" i="3"/>
  <c r="J38" i="2" s="1"/>
  <c r="C9" i="3" l="1"/>
  <c r="E9" i="3" s="1"/>
  <c r="B10" i="3"/>
  <c r="J42" i="2" l="1"/>
  <c r="B11" i="3"/>
  <c r="C10" i="3"/>
  <c r="E10" i="3" s="1"/>
  <c r="J46" i="2" l="1"/>
  <c r="C11" i="3"/>
  <c r="E11" i="3"/>
  <c r="J50" i="2" s="1"/>
  <c r="B12" i="3"/>
  <c r="C12" i="3" l="1"/>
  <c r="B13" i="3"/>
  <c r="E12" i="3"/>
  <c r="J54" i="2"/>
  <c r="C13" i="3" l="1"/>
  <c r="E13" i="3" s="1"/>
  <c r="B14" i="3"/>
  <c r="C14" i="3" l="1"/>
  <c r="E14" i="3"/>
  <c r="B15" i="3"/>
  <c r="B16" i="3" l="1"/>
  <c r="C15" i="3"/>
  <c r="E15" i="3" s="1"/>
  <c r="B17" i="3" l="1"/>
  <c r="C16" i="3"/>
  <c r="E16" i="3" s="1"/>
  <c r="B18" i="3" l="1"/>
  <c r="C17" i="3"/>
  <c r="E17" i="3" s="1"/>
  <c r="B19" i="3" l="1"/>
  <c r="C18" i="3"/>
  <c r="E18" i="3"/>
  <c r="B20" i="3" l="1"/>
  <c r="C19" i="3"/>
  <c r="E19" i="3" s="1"/>
  <c r="B21" i="3" l="1"/>
  <c r="E20" i="3"/>
  <c r="C20" i="3"/>
  <c r="C21" i="3" l="1"/>
  <c r="E21" i="3" s="1"/>
  <c r="B22" i="3"/>
  <c r="B23" i="3" l="1"/>
  <c r="C22" i="3"/>
  <c r="E22" i="3"/>
  <c r="C23" i="3" l="1"/>
  <c r="E23" i="3"/>
  <c r="B24" i="3"/>
  <c r="E24" i="3" l="1"/>
  <c r="C24" i="3"/>
  <c r="B25" i="3"/>
  <c r="E25" i="3" l="1"/>
  <c r="B26" i="3"/>
  <c r="C25" i="3"/>
  <c r="C26" i="3" l="1"/>
  <c r="E26" i="3" s="1"/>
  <c r="B27" i="3"/>
  <c r="C27" i="3" l="1"/>
  <c r="B28" i="3"/>
  <c r="E27" i="3"/>
  <c r="C28" i="3" l="1"/>
  <c r="E28" i="3" s="1"/>
  <c r="B29" i="3"/>
  <c r="C29" i="3" l="1"/>
  <c r="E29" i="3"/>
  <c r="B30" i="3"/>
  <c r="E30" i="3" l="1"/>
  <c r="B31" i="3"/>
  <c r="C30" i="3"/>
  <c r="C31" i="3" l="1"/>
  <c r="E31" i="3" s="1"/>
  <c r="B32" i="3"/>
  <c r="C32" i="3" l="1"/>
  <c r="B33" i="3"/>
  <c r="E32" i="3"/>
  <c r="B34" i="3" l="1"/>
  <c r="C33" i="3"/>
  <c r="E33" i="3"/>
  <c r="B35" i="3" l="1"/>
  <c r="C34" i="3"/>
  <c r="E34" i="3"/>
  <c r="C35" i="3" l="1"/>
  <c r="E35" i="3" s="1"/>
  <c r="B36" i="3"/>
  <c r="B37" i="3" l="1"/>
  <c r="E36" i="3"/>
  <c r="C36" i="3"/>
  <c r="E37" i="3" l="1"/>
  <c r="B38" i="3"/>
  <c r="C37" i="3"/>
  <c r="C38" i="3" l="1"/>
  <c r="E38" i="3"/>
  <c r="B39" i="3"/>
  <c r="C39" i="3" l="1"/>
  <c r="E39" i="3" s="1"/>
  <c r="B40" i="3"/>
  <c r="B41" i="3" l="1"/>
  <c r="C40" i="3"/>
  <c r="E40" i="3"/>
  <c r="C41" i="3" l="1"/>
  <c r="E41" i="3"/>
  <c r="B42" i="3"/>
  <c r="B43" i="3" l="1"/>
  <c r="C42" i="3"/>
  <c r="E42" i="3" s="1"/>
  <c r="B44" i="3" l="1"/>
  <c r="E43" i="3"/>
  <c r="C43" i="3"/>
  <c r="C44" i="3" l="1"/>
  <c r="E44" i="3"/>
  <c r="B45" i="3"/>
  <c r="C45" i="3" l="1"/>
  <c r="E45" i="3"/>
  <c r="B46" i="3"/>
  <c r="B47" i="3" l="1"/>
  <c r="C46" i="3"/>
  <c r="E46" i="3" s="1"/>
  <c r="E47" i="3" l="1"/>
  <c r="B48" i="3"/>
  <c r="C47" i="3"/>
  <c r="C48" i="3" l="1"/>
  <c r="E48" i="3" s="1"/>
  <c r="B49" i="3"/>
  <c r="C49" i="3" l="1"/>
  <c r="E49" i="3" s="1"/>
  <c r="B50" i="3"/>
  <c r="B51" i="3" l="1"/>
  <c r="C50" i="3"/>
  <c r="E50" i="3" s="1"/>
  <c r="C51" i="3" l="1"/>
  <c r="E51" i="3"/>
  <c r="B52" i="3"/>
  <c r="J58" i="2"/>
  <c r="J66" i="2"/>
  <c r="J74" i="2"/>
  <c r="J62" i="2"/>
  <c r="J70" i="2"/>
  <c r="B53" i="3" l="1"/>
  <c r="E52" i="3"/>
  <c r="C52" i="3"/>
  <c r="C53" i="3" l="1"/>
  <c r="E53" i="3" s="1"/>
  <c r="J39" i="2" l="1"/>
  <c r="J44" i="2"/>
  <c r="J85" i="2"/>
  <c r="J15" i="2"/>
  <c r="J27" i="2"/>
  <c r="J110" i="2"/>
  <c r="J125" i="2"/>
  <c r="J107" i="2"/>
  <c r="J97" i="2"/>
  <c r="J47" i="2"/>
  <c r="J40" i="2"/>
  <c r="J16" i="2"/>
  <c r="J108" i="2"/>
  <c r="J21" i="2"/>
  <c r="J19" i="2"/>
  <c r="J63" i="2"/>
  <c r="J53" i="2"/>
  <c r="J95" i="2"/>
  <c r="J57" i="2"/>
  <c r="J93" i="2"/>
  <c r="J33" i="2"/>
  <c r="J35" i="2"/>
  <c r="J36" i="2"/>
  <c r="J23" i="2"/>
  <c r="J124" i="2"/>
  <c r="J87" i="2"/>
  <c r="J101" i="2"/>
  <c r="J99" i="2"/>
  <c r="J121" i="2"/>
  <c r="J116" i="2"/>
  <c r="J55" i="2"/>
  <c r="J60" i="2"/>
  <c r="J73" i="2"/>
  <c r="J56" i="2"/>
  <c r="J83" i="2"/>
  <c r="J72" i="2"/>
  <c r="J79" i="2"/>
  <c r="J122" i="2"/>
  <c r="J111" i="2"/>
  <c r="J24" i="2"/>
  <c r="J45" i="2"/>
  <c r="J120" i="2"/>
  <c r="J106" i="2"/>
  <c r="J52" i="2"/>
  <c r="J92" i="2"/>
  <c r="J76" i="2"/>
  <c r="J119" i="2"/>
  <c r="J96" i="2"/>
  <c r="J103" i="2"/>
  <c r="J59" i="2"/>
  <c r="J86" i="2"/>
  <c r="J113" i="2"/>
  <c r="J29" i="2"/>
  <c r="J114" i="2"/>
  <c r="J48" i="2"/>
  <c r="J89" i="2"/>
  <c r="J64" i="2"/>
  <c r="J61" i="2"/>
  <c r="J112" i="2"/>
  <c r="J98" i="2"/>
  <c r="J81" i="2"/>
  <c r="J118" i="2"/>
  <c r="J71" i="2"/>
  <c r="J115" i="2"/>
  <c r="J43" i="2"/>
  <c r="J84" i="2"/>
  <c r="J17" i="2"/>
  <c r="J37" i="2"/>
  <c r="J67" i="2"/>
  <c r="J69" i="2"/>
  <c r="J49" i="2"/>
  <c r="J68" i="2"/>
  <c r="J80" i="2"/>
  <c r="J91" i="2"/>
  <c r="J117" i="2"/>
  <c r="J32" i="2"/>
  <c r="J77" i="2"/>
  <c r="J28" i="2"/>
  <c r="J88" i="2"/>
  <c r="J51" i="2"/>
  <c r="J90" i="2"/>
  <c r="J75" i="2"/>
  <c r="J82" i="2"/>
  <c r="J123" i="2"/>
  <c r="J102" i="2"/>
  <c r="J104" i="2"/>
  <c r="J31" i="2"/>
  <c r="J20" i="2"/>
  <c r="J78" i="2"/>
  <c r="J65" i="2"/>
  <c r="J105" i="2"/>
  <c r="J109" i="2"/>
  <c r="J94" i="2"/>
  <c r="J25" i="2"/>
  <c r="J41" i="2"/>
  <c r="J100" i="2"/>
</calcChain>
</file>

<file path=xl/sharedStrings.xml><?xml version="1.0" encoding="utf-8"?>
<sst xmlns="http://schemas.openxmlformats.org/spreadsheetml/2006/main" count="142" uniqueCount="110">
  <si>
    <t>Incluir nombre de la asignatura [Código]</t>
  </si>
  <si>
    <t>Tema</t>
  </si>
  <si>
    <t>Descriptores de contenidos</t>
  </si>
  <si>
    <t>Actividades</t>
  </si>
  <si>
    <t>Sistemas de evaluación</t>
  </si>
  <si>
    <t>Descripción</t>
  </si>
  <si>
    <t>Inicio</t>
  </si>
  <si>
    <t>fin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</si>
  <si>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</si>
  <si>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</si>
  <si>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</si>
  <si>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</si>
  <si>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</si>
  <si>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</si>
  <si>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</si>
  <si>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</si>
  <si>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</si>
  <si>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</si>
  <si>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</si>
  <si>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</si>
  <si>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</si>
  <si>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</si>
  <si>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</si>
  <si>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</si>
  <si>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</si>
  <si>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</si>
  <si>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</si>
  <si>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</si>
  <si>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</si>
  <si>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</si>
  <si>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</si>
  <si>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</si>
  <si>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</si>
  <si>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</si>
  <si>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</si>
  <si>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</si>
  <si>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</si>
  <si>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</si>
  <si>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</si>
  <si>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</si>
  <si>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</si>
  <si>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</si>
  <si>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</si>
  <si>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</si>
  <si>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</si>
  <si>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</si>
  <si>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Horas</t>
  </si>
  <si>
    <t>Grado/Máster Universitario en Xxxxxxxxxxxxxxxxxxxxx</t>
  </si>
  <si>
    <t>AFP</t>
  </si>
  <si>
    <t>AFOS</t>
  </si>
  <si>
    <t>AFOA</t>
  </si>
  <si>
    <t>TA</t>
  </si>
  <si>
    <t>PER</t>
  </si>
  <si>
    <t>PENR</t>
  </si>
  <si>
    <t>Actividad formativa presencial</t>
  </si>
  <si>
    <t>Actividad formativa online síncrona</t>
  </si>
  <si>
    <t>Actividad formativa online asíncrona</t>
  </si>
  <si>
    <t>Trabajo Autónomo</t>
  </si>
  <si>
    <t>Prueba de evaluación recuperable</t>
  </si>
  <si>
    <t>Prueba de evaluación no recuperable</t>
  </si>
  <si>
    <t>Grupo Grande</t>
  </si>
  <si>
    <t>GG</t>
  </si>
  <si>
    <t>Grupo Reducido</t>
  </si>
  <si>
    <t>GR</t>
  </si>
  <si>
    <t>Grupo de Laboratorio de Idiomas</t>
  </si>
  <si>
    <t>GLI</t>
  </si>
  <si>
    <t>Grupo de Laboratorio</t>
  </si>
  <si>
    <t>GL</t>
  </si>
  <si>
    <t>Grupo Informático</t>
  </si>
  <si>
    <t>GI</t>
  </si>
  <si>
    <t>Grupo Reducido Especial</t>
  </si>
  <si>
    <t>GRE</t>
  </si>
  <si>
    <t>Organización</t>
  </si>
  <si>
    <t>CRONOGRAMA - Curso NNNN-NN</t>
  </si>
  <si>
    <t>Docente  que asume la actividad</t>
  </si>
  <si>
    <t>Profesor/a Responsable Xxxxxxxxxxxxxxxxxxxxx</t>
  </si>
  <si>
    <t>Esta planificación temporal de las actividades previstas es orientativa y está sujeta a posibles modificaciones. En lo que hace referencia a la programación de pruebas finales de evaluación se atendrá a lo establecido en el Reglamento de docencia y evaluación del aprendizaje en las asignaturas de grado y máster de la Universidad de La Rioja.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</si>
  <si>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</si>
  <si>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</si>
  <si>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</si>
  <si>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</si>
  <si>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</si>
  <si>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</si>
  <si>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</si>
  <si>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</si>
  <si>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</si>
  <si>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</si>
  <si>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</si>
  <si>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</si>
  <si>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</si>
  <si>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</si>
  <si>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 xml:space="preserve"> (L-M-X-J-V)</t>
  </si>
  <si>
    <t xml:space="preserve"> (L-M)</t>
  </si>
  <si>
    <t xml:space="preserve"> (L)</t>
  </si>
  <si>
    <t xml:space="preserve"> (V)</t>
  </si>
  <si>
    <t xml:space="preserve"> [Eval. 6d]</t>
  </si>
  <si>
    <t>Semana [1]</t>
  </si>
  <si>
    <t>Tipo[2]</t>
  </si>
  <si>
    <t>Organiz.[3]</t>
  </si>
  <si>
    <t>[2] TIPO: Activ formativa presencial (AFP), Activ formativa online síncrona (AFOS), Activ formativa online asíncrona (AFOA), Trabajo Autónomo (TA), Prueba de evaluación recuperable (PER), Prueba de evaluación no recuperable (PENR).</t>
  </si>
  <si>
    <t>[3] ORGANIZACIÓN: Grupo Grande (GG), Grupo Reducido (GR), Grupo de Laboratorio de Idiomas (GLI), Grupo de Laboratorio (GL), Grupo Informático (GI), Grupo Reducido Especial (GRE)</t>
  </si>
  <si>
    <t>[1] SEMANA: Festivos y evaluación: Entre paréntesis ( ) los días de la semana sin actividad y entre corchetes [ ] los días de evaluación.</t>
  </si>
  <si>
    <t xml:space="preserve"> (X)</t>
  </si>
  <si>
    <t xml:space="preserve"> (M-J)</t>
  </si>
  <si>
    <t xml:space="preserve"> (L) [Eval. 5d]</t>
  </si>
  <si>
    <t xml:space="preserve"> [Eval. 3d]</t>
  </si>
  <si>
    <t xml:space="preserve"> (M-X-J-V) [Eval. 1d]</t>
  </si>
  <si>
    <t xml:space="preserve"> (V) [Eval. 4d]</t>
  </si>
  <si>
    <t>F</t>
  </si>
  <si>
    <t>festivo/no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</si>
</sst>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4" fontId="2" fillId="0" borderId="0" xfId="0" applyNumberFormat="1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112551</xdr:colOff>
      <xdr:row>2</xdr:row>
      <xdr:rowOff>54135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8476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125"/>
  <sheetViews>
    <sheetView showGridLines="0" tabSelected="1" zoomScaleNormal="100" workbookViewId="0">
      <pane xSplit="3" ySplit="13" topLeftCell="D14" activePane="bottomRight" state="frozen"/>
      <selection pane="topRight" activeCell="D1" sqref="D1"/>
      <selection pane="bottomLeft" activeCell="A12" sqref="A12"/>
      <selection pane="bottomRight"/>
    </sheetView>
  </sheetViews>
  <sheetFormatPr baseColWidth="10" defaultColWidth="0" defaultRowHeight="12.75" zeroHeight="1" x14ac:dyDescent="0.2"/>
  <cols>
    <col min="1" max="1" width="17.28515625" style="3" customWidth="1"/>
    <col min="2" max="2" width="8" style="3" customWidth="1"/>
    <col min="3" max="3" width="35.140625" style="16" customWidth="1"/>
    <col min="4" max="4" width="40.42578125" style="3" customWidth="1"/>
    <col min="5" max="5" width="6.5703125" style="3" customWidth="1"/>
    <col min="6" max="6" width="8.140625" style="3" bestFit="1" customWidth="1"/>
    <col min="7" max="7" width="9.85546875" style="3" customWidth="1"/>
    <col min="8" max="8" width="24.42578125" style="3" customWidth="1"/>
    <col min="9" max="9" width="29.85546875" style="3" customWidth="1"/>
    <col min="10" max="10" width="5.85546875" style="3" hidden="1" customWidth="1"/>
    <col min="11" max="12" width="0" style="3" hidden="1" customWidth="1"/>
    <col min="13" max="16384" width="11.42578125" style="3" hidden="1"/>
  </cols>
  <sheetData>
    <row r="1" spans="1:12" s="2" customFormat="1" ht="12.75" customHeight="1" x14ac:dyDescent="0.25">
      <c r="C1" s="15"/>
      <c r="G1" s="7"/>
      <c r="H1" s="35" t="s">
        <v>0</v>
      </c>
      <c r="I1" s="35"/>
      <c r="J1" s="3"/>
      <c r="K1" s="3"/>
      <c r="L1" s="3"/>
    </row>
    <row r="2" spans="1:12" s="2" customFormat="1" ht="12.75" customHeight="1" x14ac:dyDescent="0.25">
      <c r="C2" s="15"/>
      <c r="G2" s="8"/>
      <c r="H2" s="36" t="s">
        <v>47</v>
      </c>
      <c r="I2" s="36"/>
      <c r="J2" s="3"/>
      <c r="K2" s="3"/>
      <c r="L2" s="3"/>
    </row>
    <row r="3" spans="1:12" s="2" customFormat="1" ht="12.75" customHeight="1" x14ac:dyDescent="0.25">
      <c r="C3" s="15"/>
      <c r="G3" s="8"/>
      <c r="H3" s="37" t="s">
        <v>73</v>
      </c>
      <c r="I3" s="37"/>
      <c r="J3" s="3"/>
      <c r="K3" s="3"/>
      <c r="L3" s="3"/>
    </row>
    <row r="4" spans="1:12" s="2" customFormat="1" ht="12.75" customHeight="1" x14ac:dyDescent="0.25">
      <c r="C4" s="15"/>
      <c r="G4" s="8"/>
      <c r="H4" s="36" t="s">
        <v>75</v>
      </c>
      <c r="I4" s="36"/>
      <c r="J4" s="3"/>
      <c r="K4" s="3"/>
      <c r="L4" s="3"/>
    </row>
    <row r="5" spans="1:12" s="2" customFormat="1" ht="6.75" customHeight="1" x14ac:dyDescent="0.25">
      <c r="C5" s="15"/>
    </row>
    <row r="6" spans="1:12" s="2" customFormat="1" ht="23.25" customHeight="1" x14ac:dyDescent="0.25">
      <c r="A6" s="38" t="s">
        <v>76</v>
      </c>
      <c r="B6" s="38"/>
      <c r="C6" s="38"/>
      <c r="D6" s="38"/>
      <c r="E6" s="38"/>
      <c r="F6" s="38"/>
      <c r="G6" s="38"/>
      <c r="H6" s="38"/>
      <c r="I6" s="38"/>
      <c r="J6" s="4"/>
    </row>
    <row r="7" spans="1:12" s="2" customFormat="1" ht="4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4"/>
    </row>
    <row r="8" spans="1:12" s="2" customFormat="1" ht="11.25" customHeight="1" x14ac:dyDescent="0.25">
      <c r="A8" s="33" t="s">
        <v>101</v>
      </c>
      <c r="B8" s="34"/>
      <c r="C8" s="34"/>
      <c r="D8" s="34"/>
      <c r="E8" s="34"/>
      <c r="F8" s="34"/>
      <c r="G8" s="34"/>
      <c r="H8" s="34"/>
      <c r="I8" s="34"/>
      <c r="J8" s="4"/>
    </row>
    <row r="9" spans="1:12" s="1" customFormat="1" x14ac:dyDescent="0.2">
      <c r="A9" s="34" t="s">
        <v>99</v>
      </c>
      <c r="B9" s="34"/>
      <c r="C9" s="34"/>
      <c r="D9" s="34"/>
      <c r="E9" s="34"/>
      <c r="F9" s="34"/>
      <c r="G9" s="34"/>
      <c r="H9" s="34"/>
      <c r="I9" s="34"/>
    </row>
    <row r="10" spans="1:12" s="1" customFormat="1" x14ac:dyDescent="0.2">
      <c r="A10" s="34" t="s">
        <v>100</v>
      </c>
      <c r="B10" s="34"/>
      <c r="C10" s="34"/>
      <c r="D10" s="34"/>
      <c r="E10" s="34"/>
      <c r="F10" s="34"/>
      <c r="G10" s="34"/>
      <c r="H10" s="34"/>
      <c r="I10" s="34"/>
    </row>
    <row r="11" spans="1:12" s="2" customFormat="1" ht="7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2" ht="15" customHeight="1" x14ac:dyDescent="0.2">
      <c r="A12" s="40" t="s">
        <v>96</v>
      </c>
      <c r="B12" s="40" t="s">
        <v>1</v>
      </c>
      <c r="C12" s="39" t="s">
        <v>2</v>
      </c>
      <c r="D12" s="40" t="s">
        <v>3</v>
      </c>
      <c r="E12" s="40"/>
      <c r="F12" s="40"/>
      <c r="G12" s="40"/>
      <c r="H12" s="39" t="s">
        <v>74</v>
      </c>
      <c r="I12" s="39" t="s">
        <v>4</v>
      </c>
    </row>
    <row r="13" spans="1:12" x14ac:dyDescent="0.2">
      <c r="A13" s="40"/>
      <c r="B13" s="40"/>
      <c r="C13" s="39"/>
      <c r="D13" s="17" t="s">
        <v>5</v>
      </c>
      <c r="E13" s="10" t="s">
        <v>97</v>
      </c>
      <c r="F13" s="10" t="s">
        <v>98</v>
      </c>
      <c r="G13" s="10" t="s">
        <v>46</v>
      </c>
      <c r="H13" s="39"/>
      <c r="I13" s="39"/>
    </row>
    <row r="14" spans="1:12" s="5" customFormat="1" x14ac:dyDescent="0.25">
      <c r="A14" s="31"/>
      <c r="B14" s="31"/>
      <c r="C14" s="32"/>
      <c r="D14" s="18"/>
      <c r="E14" s="19"/>
      <c r="F14" s="19"/>
      <c r="G14" s="19"/>
      <c r="H14" s="20"/>
      <c r="I14" s="21"/>
      <c r="J14" s="5" t="e">
        <f>VLOOKUP(A14,Listas!$E:$F,2,0)</f>
        <v>#N/A</v>
      </c>
    </row>
    <row r="15" spans="1:12" s="5" customFormat="1" x14ac:dyDescent="0.25">
      <c r="A15" s="31"/>
      <c r="B15" s="31"/>
      <c r="C15" s="32"/>
      <c r="D15" s="22"/>
      <c r="E15" s="23"/>
      <c r="F15" s="23"/>
      <c r="G15" s="23"/>
      <c r="H15" s="24"/>
      <c r="I15" s="25"/>
      <c r="J15" s="5" t="e">
        <f>VLOOKUP(A15,Listas!$E:$F,2,0)</f>
        <v>#N/A</v>
      </c>
    </row>
    <row r="16" spans="1:12" s="5" customFormat="1" x14ac:dyDescent="0.25">
      <c r="A16" s="31"/>
      <c r="B16" s="31"/>
      <c r="C16" s="32"/>
      <c r="D16" s="22"/>
      <c r="E16" s="23"/>
      <c r="F16" s="23"/>
      <c r="G16" s="23"/>
      <c r="H16" s="24"/>
      <c r="I16" s="25"/>
      <c r="J16" s="5" t="e">
        <f>VLOOKUP(A16,Listas!$E:$F,2,0)</f>
        <v>#N/A</v>
      </c>
    </row>
    <row r="17" spans="1:10" s="5" customFormat="1" x14ac:dyDescent="0.25">
      <c r="A17" s="31"/>
      <c r="B17" s="31"/>
      <c r="C17" s="32"/>
      <c r="D17" s="26"/>
      <c r="E17" s="27"/>
      <c r="F17" s="27"/>
      <c r="G17" s="27"/>
      <c r="H17" s="28"/>
      <c r="I17" s="29"/>
      <c r="J17" s="5" t="e">
        <f>VLOOKUP(A17,Listas!$E:$F,2,0)</f>
        <v>#N/A</v>
      </c>
    </row>
    <row r="18" spans="1:10" s="5" customFormat="1" x14ac:dyDescent="0.25">
      <c r="A18" s="31"/>
      <c r="B18" s="31"/>
      <c r="C18" s="32"/>
      <c r="D18" s="18"/>
      <c r="E18" s="19"/>
      <c r="F18" s="19"/>
      <c r="G18" s="19"/>
      <c r="H18" s="20"/>
      <c r="I18" s="21"/>
      <c r="J18" s="5" t="e">
        <f>VLOOKUP(A18,Listas!$E:$F,2,0)</f>
        <v>#N/A</v>
      </c>
    </row>
    <row r="19" spans="1:10" s="5" customFormat="1" x14ac:dyDescent="0.25">
      <c r="A19" s="31"/>
      <c r="B19" s="31"/>
      <c r="C19" s="32"/>
      <c r="D19" s="22"/>
      <c r="E19" s="23"/>
      <c r="F19" s="23"/>
      <c r="G19" s="23"/>
      <c r="H19" s="24"/>
      <c r="I19" s="25"/>
      <c r="J19" s="5" t="e">
        <f>VLOOKUP(A19,Listas!$E:$F,2,0)</f>
        <v>#N/A</v>
      </c>
    </row>
    <row r="20" spans="1:10" s="5" customFormat="1" x14ac:dyDescent="0.25">
      <c r="A20" s="31"/>
      <c r="B20" s="31"/>
      <c r="C20" s="32"/>
      <c r="D20" s="22"/>
      <c r="E20" s="23"/>
      <c r="F20" s="23"/>
      <c r="G20" s="23"/>
      <c r="H20" s="24"/>
      <c r="I20" s="25"/>
      <c r="J20" s="5" t="e">
        <f>VLOOKUP(A20,Listas!$E:$F,2,0)</f>
        <v>#N/A</v>
      </c>
    </row>
    <row r="21" spans="1:10" s="5" customFormat="1" x14ac:dyDescent="0.25">
      <c r="A21" s="31"/>
      <c r="B21" s="31"/>
      <c r="C21" s="32"/>
      <c r="D21" s="26"/>
      <c r="E21" s="27"/>
      <c r="F21" s="27"/>
      <c r="G21" s="27"/>
      <c r="H21" s="28"/>
      <c r="I21" s="29"/>
      <c r="J21" s="5" t="e">
        <f>VLOOKUP(A21,Listas!$E:$F,2,0)</f>
        <v>#N/A</v>
      </c>
    </row>
    <row r="22" spans="1:10" s="5" customFormat="1" x14ac:dyDescent="0.25">
      <c r="A22" s="31"/>
      <c r="B22" s="31"/>
      <c r="C22" s="32"/>
      <c r="D22" s="18"/>
      <c r="E22" s="19"/>
      <c r="F22" s="19"/>
      <c r="G22" s="19"/>
      <c r="H22" s="20"/>
      <c r="I22" s="21"/>
      <c r="J22" s="5" t="e">
        <f>VLOOKUP(A22,Listas!$E:$F,2,0)</f>
        <v>#N/A</v>
      </c>
    </row>
    <row r="23" spans="1:10" s="5" customFormat="1" x14ac:dyDescent="0.25">
      <c r="A23" s="31"/>
      <c r="B23" s="31"/>
      <c r="C23" s="32"/>
      <c r="D23" s="22"/>
      <c r="E23" s="23"/>
      <c r="F23" s="23"/>
      <c r="G23" s="23"/>
      <c r="H23" s="24"/>
      <c r="I23" s="25"/>
      <c r="J23" s="5" t="e">
        <f>VLOOKUP(A23,Listas!$E:$F,2,0)</f>
        <v>#N/A</v>
      </c>
    </row>
    <row r="24" spans="1:10" s="5" customFormat="1" x14ac:dyDescent="0.25">
      <c r="A24" s="31"/>
      <c r="B24" s="31"/>
      <c r="C24" s="32"/>
      <c r="D24" s="22"/>
      <c r="E24" s="23"/>
      <c r="F24" s="23"/>
      <c r="G24" s="23"/>
      <c r="H24" s="24"/>
      <c r="I24" s="25"/>
      <c r="J24" s="5" t="e">
        <f>VLOOKUP(A24,Listas!$E:$F,2,0)</f>
        <v>#N/A</v>
      </c>
    </row>
    <row r="25" spans="1:10" s="5" customFormat="1" x14ac:dyDescent="0.25">
      <c r="A25" s="31"/>
      <c r="B25" s="31"/>
      <c r="C25" s="32"/>
      <c r="D25" s="26"/>
      <c r="E25" s="27"/>
      <c r="F25" s="27"/>
      <c r="G25" s="27"/>
      <c r="H25" s="28"/>
      <c r="I25" s="29"/>
      <c r="J25" s="5" t="e">
        <f>VLOOKUP(A25,Listas!$E:$F,2,0)</f>
        <v>#N/A</v>
      </c>
    </row>
    <row r="26" spans="1:10" s="5" customFormat="1" x14ac:dyDescent="0.25">
      <c r="A26" s="31"/>
      <c r="B26" s="31"/>
      <c r="C26" s="32"/>
      <c r="D26" s="18"/>
      <c r="E26" s="19"/>
      <c r="F26" s="19"/>
      <c r="G26" s="19"/>
      <c r="H26" s="20"/>
      <c r="I26" s="21"/>
      <c r="J26" s="5" t="e">
        <f>VLOOKUP(A26,Listas!$E:$F,2,0)</f>
        <v>#N/A</v>
      </c>
    </row>
    <row r="27" spans="1:10" s="5" customFormat="1" x14ac:dyDescent="0.25">
      <c r="A27" s="31"/>
      <c r="B27" s="31"/>
      <c r="C27" s="32"/>
      <c r="D27" s="22"/>
      <c r="E27" s="23"/>
      <c r="F27" s="23"/>
      <c r="G27" s="23"/>
      <c r="H27" s="24"/>
      <c r="I27" s="25"/>
      <c r="J27" s="5" t="e">
        <f>VLOOKUP(A27,Listas!$E:$F,2,0)</f>
        <v>#N/A</v>
      </c>
    </row>
    <row r="28" spans="1:10" s="5" customFormat="1" x14ac:dyDescent="0.25">
      <c r="A28" s="31"/>
      <c r="B28" s="31"/>
      <c r="C28" s="32"/>
      <c r="D28" s="22"/>
      <c r="E28" s="23"/>
      <c r="F28" s="23"/>
      <c r="G28" s="23"/>
      <c r="H28" s="24"/>
      <c r="I28" s="25"/>
      <c r="J28" s="5" t="e">
        <f>VLOOKUP(A28,Listas!$E:$F,2,0)</f>
        <v>#N/A</v>
      </c>
    </row>
    <row r="29" spans="1:10" s="5" customFormat="1" x14ac:dyDescent="0.25">
      <c r="A29" s="31"/>
      <c r="B29" s="31"/>
      <c r="C29" s="32"/>
      <c r="D29" s="26"/>
      <c r="E29" s="27"/>
      <c r="F29" s="27"/>
      <c r="G29" s="27"/>
      <c r="H29" s="28"/>
      <c r="I29" s="29"/>
      <c r="J29" s="5" t="e">
        <f>VLOOKUP(A29,Listas!$E:$F,2,0)</f>
        <v>#N/A</v>
      </c>
    </row>
    <row r="30" spans="1:10" s="5" customFormat="1" x14ac:dyDescent="0.25">
      <c r="A30" s="31"/>
      <c r="B30" s="31"/>
      <c r="C30" s="32"/>
      <c r="D30" s="18"/>
      <c r="E30" s="19"/>
      <c r="F30" s="19"/>
      <c r="G30" s="19"/>
      <c r="H30" s="20"/>
      <c r="I30" s="21"/>
      <c r="J30" s="5" t="e">
        <f>VLOOKUP(A30,Listas!$E:$F,2,0)</f>
        <v>#N/A</v>
      </c>
    </row>
    <row r="31" spans="1:10" s="5" customFormat="1" x14ac:dyDescent="0.25">
      <c r="A31" s="31"/>
      <c r="B31" s="31"/>
      <c r="C31" s="32"/>
      <c r="D31" s="22"/>
      <c r="E31" s="23"/>
      <c r="F31" s="23"/>
      <c r="G31" s="23"/>
      <c r="H31" s="24"/>
      <c r="I31" s="25"/>
      <c r="J31" s="5" t="e">
        <f>VLOOKUP(A31,Listas!$E:$F,2,0)</f>
        <v>#N/A</v>
      </c>
    </row>
    <row r="32" spans="1:10" s="5" customFormat="1" x14ac:dyDescent="0.25">
      <c r="A32" s="31"/>
      <c r="B32" s="31"/>
      <c r="C32" s="32"/>
      <c r="D32" s="22"/>
      <c r="E32" s="23"/>
      <c r="F32" s="23"/>
      <c r="G32" s="23"/>
      <c r="H32" s="24"/>
      <c r="I32" s="25"/>
      <c r="J32" s="5" t="e">
        <f>VLOOKUP(A32,Listas!$E:$F,2,0)</f>
        <v>#N/A</v>
      </c>
    </row>
    <row r="33" spans="1:10" s="5" customFormat="1" x14ac:dyDescent="0.25">
      <c r="A33" s="31"/>
      <c r="B33" s="31"/>
      <c r="C33" s="32"/>
      <c r="D33" s="26"/>
      <c r="E33" s="27"/>
      <c r="F33" s="27"/>
      <c r="G33" s="27"/>
      <c r="H33" s="28"/>
      <c r="I33" s="29"/>
      <c r="J33" s="5" t="e">
        <f>VLOOKUP(A33,Listas!$E:$F,2,0)</f>
        <v>#N/A</v>
      </c>
    </row>
    <row r="34" spans="1:10" s="5" customFormat="1" x14ac:dyDescent="0.25">
      <c r="A34" s="31"/>
      <c r="B34" s="31"/>
      <c r="C34" s="32"/>
      <c r="D34" s="18"/>
      <c r="E34" s="19"/>
      <c r="F34" s="19"/>
      <c r="G34" s="19"/>
      <c r="H34" s="20"/>
      <c r="I34" s="21"/>
      <c r="J34" s="5" t="e">
        <f>VLOOKUP(A34,Listas!$E:$F,2,0)</f>
        <v>#N/A</v>
      </c>
    </row>
    <row r="35" spans="1:10" s="5" customFormat="1" x14ac:dyDescent="0.25">
      <c r="A35" s="31"/>
      <c r="B35" s="31"/>
      <c r="C35" s="32"/>
      <c r="D35" s="22"/>
      <c r="E35" s="23"/>
      <c r="F35" s="23"/>
      <c r="G35" s="23"/>
      <c r="H35" s="24"/>
      <c r="I35" s="25"/>
      <c r="J35" s="5" t="e">
        <f>VLOOKUP(A35,Listas!$E:$F,2,0)</f>
        <v>#N/A</v>
      </c>
    </row>
    <row r="36" spans="1:10" s="5" customFormat="1" x14ac:dyDescent="0.25">
      <c r="A36" s="31"/>
      <c r="B36" s="31"/>
      <c r="C36" s="32"/>
      <c r="D36" s="22"/>
      <c r="E36" s="23"/>
      <c r="F36" s="23"/>
      <c r="G36" s="23"/>
      <c r="H36" s="24"/>
      <c r="I36" s="25"/>
      <c r="J36" s="5" t="e">
        <f>VLOOKUP(A36,Listas!$E:$F,2,0)</f>
        <v>#N/A</v>
      </c>
    </row>
    <row r="37" spans="1:10" s="5" customFormat="1" x14ac:dyDescent="0.25">
      <c r="A37" s="31"/>
      <c r="B37" s="31"/>
      <c r="C37" s="32"/>
      <c r="D37" s="26"/>
      <c r="E37" s="27"/>
      <c r="F37" s="27"/>
      <c r="G37" s="27"/>
      <c r="H37" s="28"/>
      <c r="I37" s="29"/>
      <c r="J37" s="5" t="e">
        <f>VLOOKUP(A37,Listas!$E:$F,2,0)</f>
        <v>#N/A</v>
      </c>
    </row>
    <row r="38" spans="1:10" s="5" customFormat="1" x14ac:dyDescent="0.25">
      <c r="A38" s="31"/>
      <c r="B38" s="31"/>
      <c r="C38" s="32"/>
      <c r="D38" s="18"/>
      <c r="E38" s="19"/>
      <c r="F38" s="19"/>
      <c r="G38" s="19"/>
      <c r="H38" s="20"/>
      <c r="I38" s="21"/>
      <c r="J38" s="5" t="e">
        <f>VLOOKUP(A38,Listas!$E:$F,2,0)</f>
        <v>#N/A</v>
      </c>
    </row>
    <row r="39" spans="1:10" s="5" customFormat="1" x14ac:dyDescent="0.25">
      <c r="A39" s="31"/>
      <c r="B39" s="31"/>
      <c r="C39" s="32"/>
      <c r="D39" s="22"/>
      <c r="E39" s="23"/>
      <c r="F39" s="23"/>
      <c r="G39" s="23"/>
      <c r="H39" s="24"/>
      <c r="I39" s="25"/>
      <c r="J39" s="5" t="e">
        <f>VLOOKUP(A39,Listas!$E:$F,2,0)</f>
        <v>#N/A</v>
      </c>
    </row>
    <row r="40" spans="1:10" s="5" customFormat="1" x14ac:dyDescent="0.25">
      <c r="A40" s="31"/>
      <c r="B40" s="31"/>
      <c r="C40" s="32"/>
      <c r="D40" s="22"/>
      <c r="E40" s="23"/>
      <c r="F40" s="23"/>
      <c r="G40" s="23"/>
      <c r="H40" s="24"/>
      <c r="I40" s="25"/>
      <c r="J40" s="5" t="e">
        <f>VLOOKUP(A40,Listas!$E:$F,2,0)</f>
        <v>#N/A</v>
      </c>
    </row>
    <row r="41" spans="1:10" s="5" customFormat="1" x14ac:dyDescent="0.25">
      <c r="A41" s="31"/>
      <c r="B41" s="31"/>
      <c r="C41" s="32"/>
      <c r="D41" s="26"/>
      <c r="E41" s="27"/>
      <c r="F41" s="27"/>
      <c r="G41" s="27"/>
      <c r="H41" s="28"/>
      <c r="I41" s="29"/>
      <c r="J41" s="5" t="e">
        <f>VLOOKUP(A41,Listas!$E:$F,2,0)</f>
        <v>#N/A</v>
      </c>
    </row>
    <row r="42" spans="1:10" s="5" customFormat="1" x14ac:dyDescent="0.25">
      <c r="A42" s="31"/>
      <c r="B42" s="31"/>
      <c r="C42" s="32"/>
      <c r="D42" s="18"/>
      <c r="E42" s="19"/>
      <c r="F42" s="19"/>
      <c r="G42" s="19"/>
      <c r="H42" s="20"/>
      <c r="I42" s="21"/>
      <c r="J42" s="5" t="e">
        <f>VLOOKUP(A42,Listas!$E:$F,2,0)</f>
        <v>#N/A</v>
      </c>
    </row>
    <row r="43" spans="1:10" s="5" customFormat="1" x14ac:dyDescent="0.25">
      <c r="A43" s="31"/>
      <c r="B43" s="31"/>
      <c r="C43" s="32"/>
      <c r="D43" s="22"/>
      <c r="E43" s="23"/>
      <c r="F43" s="23"/>
      <c r="G43" s="23"/>
      <c r="H43" s="24"/>
      <c r="I43" s="25"/>
      <c r="J43" s="5" t="e">
        <f>VLOOKUP(A43,Listas!$E:$F,2,0)</f>
        <v>#N/A</v>
      </c>
    </row>
    <row r="44" spans="1:10" s="5" customFormat="1" x14ac:dyDescent="0.25">
      <c r="A44" s="31"/>
      <c r="B44" s="31"/>
      <c r="C44" s="32"/>
      <c r="D44" s="22"/>
      <c r="E44" s="23"/>
      <c r="F44" s="23"/>
      <c r="G44" s="23"/>
      <c r="H44" s="24"/>
      <c r="I44" s="25"/>
      <c r="J44" s="5" t="e">
        <f>VLOOKUP(A44,Listas!$E:$F,2,0)</f>
        <v>#N/A</v>
      </c>
    </row>
    <row r="45" spans="1:10" s="5" customFormat="1" x14ac:dyDescent="0.25">
      <c r="A45" s="31"/>
      <c r="B45" s="31"/>
      <c r="C45" s="32"/>
      <c r="D45" s="26"/>
      <c r="E45" s="27"/>
      <c r="F45" s="27"/>
      <c r="G45" s="27"/>
      <c r="H45" s="28"/>
      <c r="I45" s="29"/>
      <c r="J45" s="5" t="e">
        <f>VLOOKUP(A45,Listas!$E:$F,2,0)</f>
        <v>#N/A</v>
      </c>
    </row>
    <row r="46" spans="1:10" s="5" customFormat="1" x14ac:dyDescent="0.25">
      <c r="A46" s="31"/>
      <c r="B46" s="31"/>
      <c r="C46" s="32"/>
      <c r="D46" s="18"/>
      <c r="E46" s="19"/>
      <c r="F46" s="19"/>
      <c r="G46" s="19"/>
      <c r="H46" s="20"/>
      <c r="I46" s="21"/>
      <c r="J46" s="5" t="e">
        <f>VLOOKUP(A46,Listas!$E:$F,2,0)</f>
        <v>#N/A</v>
      </c>
    </row>
    <row r="47" spans="1:10" s="5" customFormat="1" x14ac:dyDescent="0.25">
      <c r="A47" s="31"/>
      <c r="B47" s="31"/>
      <c r="C47" s="32"/>
      <c r="D47" s="22"/>
      <c r="E47" s="23"/>
      <c r="F47" s="23"/>
      <c r="G47" s="23"/>
      <c r="H47" s="24"/>
      <c r="I47" s="25"/>
      <c r="J47" s="5" t="e">
        <f>VLOOKUP(A47,Listas!$E:$F,2,0)</f>
        <v>#N/A</v>
      </c>
    </row>
    <row r="48" spans="1:10" s="5" customFormat="1" x14ac:dyDescent="0.25">
      <c r="A48" s="31"/>
      <c r="B48" s="31"/>
      <c r="C48" s="32"/>
      <c r="D48" s="22"/>
      <c r="E48" s="23"/>
      <c r="F48" s="23"/>
      <c r="G48" s="23"/>
      <c r="H48" s="24"/>
      <c r="I48" s="25"/>
      <c r="J48" s="5" t="e">
        <f>VLOOKUP(A48,Listas!$E:$F,2,0)</f>
        <v>#N/A</v>
      </c>
    </row>
    <row r="49" spans="1:10" s="5" customFormat="1" x14ac:dyDescent="0.25">
      <c r="A49" s="31"/>
      <c r="B49" s="31"/>
      <c r="C49" s="32"/>
      <c r="D49" s="26"/>
      <c r="E49" s="27"/>
      <c r="F49" s="27"/>
      <c r="G49" s="27"/>
      <c r="H49" s="28"/>
      <c r="I49" s="29"/>
      <c r="J49" s="5" t="e">
        <f>VLOOKUP(A49,Listas!$E:$F,2,0)</f>
        <v>#N/A</v>
      </c>
    </row>
    <row r="50" spans="1:10" s="5" customFormat="1" x14ac:dyDescent="0.25">
      <c r="A50" s="31"/>
      <c r="B50" s="31"/>
      <c r="C50" s="32"/>
      <c r="D50" s="18"/>
      <c r="E50" s="19"/>
      <c r="F50" s="19"/>
      <c r="G50" s="19"/>
      <c r="H50" s="20"/>
      <c r="I50" s="21"/>
      <c r="J50" s="5" t="e">
        <f>VLOOKUP(A50,Listas!$E:$F,2,0)</f>
        <v>#N/A</v>
      </c>
    </row>
    <row r="51" spans="1:10" s="5" customFormat="1" x14ac:dyDescent="0.25">
      <c r="A51" s="31"/>
      <c r="B51" s="31"/>
      <c r="C51" s="32"/>
      <c r="D51" s="22"/>
      <c r="E51" s="23"/>
      <c r="F51" s="23"/>
      <c r="G51" s="23"/>
      <c r="H51" s="24"/>
      <c r="I51" s="25"/>
      <c r="J51" s="5" t="e">
        <f>VLOOKUP(A51,Listas!$E:$F,2,0)</f>
        <v>#N/A</v>
      </c>
    </row>
    <row r="52" spans="1:10" s="5" customFormat="1" x14ac:dyDescent="0.25">
      <c r="A52" s="31"/>
      <c r="B52" s="31"/>
      <c r="C52" s="32"/>
      <c r="D52" s="22"/>
      <c r="E52" s="23"/>
      <c r="F52" s="23"/>
      <c r="G52" s="23"/>
      <c r="H52" s="24"/>
      <c r="I52" s="25"/>
      <c r="J52" s="5" t="e">
        <f>VLOOKUP(A52,Listas!$E:$F,2,0)</f>
        <v>#N/A</v>
      </c>
    </row>
    <row r="53" spans="1:10" s="5" customFormat="1" x14ac:dyDescent="0.25">
      <c r="A53" s="31"/>
      <c r="B53" s="31"/>
      <c r="C53" s="32"/>
      <c r="D53" s="26"/>
      <c r="E53" s="27"/>
      <c r="F53" s="27"/>
      <c r="G53" s="27"/>
      <c r="H53" s="28"/>
      <c r="I53" s="29"/>
      <c r="J53" s="5" t="e">
        <f>VLOOKUP(A53,Listas!$E:$F,2,0)</f>
        <v>#N/A</v>
      </c>
    </row>
    <row r="54" spans="1:10" s="5" customFormat="1" x14ac:dyDescent="0.25">
      <c r="A54" s="31"/>
      <c r="B54" s="31"/>
      <c r="C54" s="32"/>
      <c r="D54" s="18"/>
      <c r="E54" s="19"/>
      <c r="F54" s="19"/>
      <c r="G54" s="19"/>
      <c r="H54" s="20"/>
      <c r="I54" s="21"/>
      <c r="J54" s="5" t="e">
        <f>VLOOKUP(A54,Listas!$E:$F,2,0)</f>
        <v>#N/A</v>
      </c>
    </row>
    <row r="55" spans="1:10" s="5" customFormat="1" x14ac:dyDescent="0.25">
      <c r="A55" s="31"/>
      <c r="B55" s="31"/>
      <c r="C55" s="32"/>
      <c r="D55" s="22"/>
      <c r="E55" s="23"/>
      <c r="F55" s="23"/>
      <c r="G55" s="23"/>
      <c r="H55" s="24"/>
      <c r="I55" s="25"/>
      <c r="J55" s="5" t="e">
        <f>VLOOKUP(A55,Listas!$E:$F,2,0)</f>
        <v>#N/A</v>
      </c>
    </row>
    <row r="56" spans="1:10" s="5" customFormat="1" x14ac:dyDescent="0.25">
      <c r="A56" s="31"/>
      <c r="B56" s="31"/>
      <c r="C56" s="32"/>
      <c r="D56" s="22"/>
      <c r="E56" s="23"/>
      <c r="F56" s="23"/>
      <c r="G56" s="23"/>
      <c r="H56" s="24"/>
      <c r="I56" s="25"/>
      <c r="J56" s="5" t="e">
        <f>VLOOKUP(A56,Listas!$E:$F,2,0)</f>
        <v>#N/A</v>
      </c>
    </row>
    <row r="57" spans="1:10" s="5" customFormat="1" x14ac:dyDescent="0.25">
      <c r="A57" s="31"/>
      <c r="B57" s="31"/>
      <c r="C57" s="32"/>
      <c r="D57" s="26"/>
      <c r="E57" s="27"/>
      <c r="F57" s="27"/>
      <c r="G57" s="27"/>
      <c r="H57" s="28"/>
      <c r="I57" s="29"/>
      <c r="J57" s="5" t="e">
        <f>VLOOKUP(A57,Listas!$E:$F,2,0)</f>
        <v>#N/A</v>
      </c>
    </row>
    <row r="58" spans="1:10" s="5" customFormat="1" x14ac:dyDescent="0.25">
      <c r="A58" s="31"/>
      <c r="B58" s="31"/>
      <c r="C58" s="32"/>
      <c r="D58" s="18"/>
      <c r="E58" s="19"/>
      <c r="F58" s="19"/>
      <c r="G58" s="19"/>
      <c r="H58" s="20"/>
      <c r="I58" s="21"/>
      <c r="J58" s="5" t="e">
        <f>VLOOKUP(A58,Listas!$E:$F,2,0)</f>
        <v>#N/A</v>
      </c>
    </row>
    <row r="59" spans="1:10" s="5" customFormat="1" x14ac:dyDescent="0.25">
      <c r="A59" s="31"/>
      <c r="B59" s="31"/>
      <c r="C59" s="32"/>
      <c r="D59" s="22"/>
      <c r="E59" s="23"/>
      <c r="F59" s="23"/>
      <c r="G59" s="23"/>
      <c r="H59" s="24"/>
      <c r="I59" s="25"/>
      <c r="J59" s="5" t="e">
        <f>VLOOKUP(A59,Listas!$E:$F,2,0)</f>
        <v>#N/A</v>
      </c>
    </row>
    <row r="60" spans="1:10" s="5" customFormat="1" x14ac:dyDescent="0.25">
      <c r="A60" s="31"/>
      <c r="B60" s="31"/>
      <c r="C60" s="32"/>
      <c r="D60" s="22"/>
      <c r="E60" s="23"/>
      <c r="F60" s="23"/>
      <c r="G60" s="23"/>
      <c r="H60" s="24"/>
      <c r="I60" s="25"/>
      <c r="J60" s="5" t="e">
        <f>VLOOKUP(A60,Listas!$E:$F,2,0)</f>
        <v>#N/A</v>
      </c>
    </row>
    <row r="61" spans="1:10" s="5" customFormat="1" x14ac:dyDescent="0.25">
      <c r="A61" s="31"/>
      <c r="B61" s="31"/>
      <c r="C61" s="32"/>
      <c r="D61" s="26"/>
      <c r="E61" s="27"/>
      <c r="F61" s="27"/>
      <c r="G61" s="27"/>
      <c r="H61" s="28"/>
      <c r="I61" s="29"/>
      <c r="J61" s="5" t="e">
        <f>VLOOKUP(A61,Listas!$E:$F,2,0)</f>
        <v>#N/A</v>
      </c>
    </row>
    <row r="62" spans="1:10" s="5" customFormat="1" x14ac:dyDescent="0.25">
      <c r="A62" s="31"/>
      <c r="B62" s="31"/>
      <c r="C62" s="32"/>
      <c r="D62" s="18"/>
      <c r="E62" s="19"/>
      <c r="F62" s="19"/>
      <c r="G62" s="19"/>
      <c r="H62" s="20"/>
      <c r="I62" s="21"/>
      <c r="J62" s="5" t="e">
        <f>VLOOKUP(A62,Listas!$E:$F,2,0)</f>
        <v>#N/A</v>
      </c>
    </row>
    <row r="63" spans="1:10" s="5" customFormat="1" x14ac:dyDescent="0.25">
      <c r="A63" s="31"/>
      <c r="B63" s="31"/>
      <c r="C63" s="32"/>
      <c r="D63" s="22"/>
      <c r="E63" s="23"/>
      <c r="F63" s="23"/>
      <c r="G63" s="23"/>
      <c r="H63" s="24"/>
      <c r="I63" s="25"/>
      <c r="J63" s="5" t="e">
        <f>VLOOKUP(A63,Listas!$E:$F,2,0)</f>
        <v>#N/A</v>
      </c>
    </row>
    <row r="64" spans="1:10" s="5" customFormat="1" x14ac:dyDescent="0.25">
      <c r="A64" s="31"/>
      <c r="B64" s="31"/>
      <c r="C64" s="32"/>
      <c r="D64" s="22"/>
      <c r="E64" s="23"/>
      <c r="F64" s="23"/>
      <c r="G64" s="23"/>
      <c r="H64" s="24"/>
      <c r="I64" s="25"/>
      <c r="J64" s="5" t="e">
        <f>VLOOKUP(A64,Listas!$E:$F,2,0)</f>
        <v>#N/A</v>
      </c>
    </row>
    <row r="65" spans="1:10" s="5" customFormat="1" x14ac:dyDescent="0.25">
      <c r="A65" s="31"/>
      <c r="B65" s="31"/>
      <c r="C65" s="32"/>
      <c r="D65" s="26"/>
      <c r="E65" s="27"/>
      <c r="F65" s="27"/>
      <c r="G65" s="27"/>
      <c r="H65" s="28"/>
      <c r="I65" s="29"/>
      <c r="J65" s="5" t="e">
        <f>VLOOKUP(A65,Listas!$E:$F,2,0)</f>
        <v>#N/A</v>
      </c>
    </row>
    <row r="66" spans="1:10" s="5" customFormat="1" x14ac:dyDescent="0.25">
      <c r="A66" s="31"/>
      <c r="B66" s="31"/>
      <c r="C66" s="32"/>
      <c r="D66" s="18"/>
      <c r="E66" s="19"/>
      <c r="F66" s="19"/>
      <c r="G66" s="19"/>
      <c r="H66" s="20"/>
      <c r="I66" s="21"/>
      <c r="J66" s="5" t="e">
        <f>VLOOKUP(A66,Listas!$E:$F,2,0)</f>
        <v>#N/A</v>
      </c>
    </row>
    <row r="67" spans="1:10" s="5" customFormat="1" x14ac:dyDescent="0.25">
      <c r="A67" s="31"/>
      <c r="B67" s="31"/>
      <c r="C67" s="32"/>
      <c r="D67" s="22"/>
      <c r="E67" s="23"/>
      <c r="F67" s="23"/>
      <c r="G67" s="23"/>
      <c r="H67" s="24"/>
      <c r="I67" s="25"/>
      <c r="J67" s="5" t="e">
        <f>VLOOKUP(A67,Listas!$E:$F,2,0)</f>
        <v>#N/A</v>
      </c>
    </row>
    <row r="68" spans="1:10" s="5" customFormat="1" x14ac:dyDescent="0.25">
      <c r="A68" s="31"/>
      <c r="B68" s="31"/>
      <c r="C68" s="32"/>
      <c r="D68" s="22"/>
      <c r="E68" s="23"/>
      <c r="F68" s="23"/>
      <c r="G68" s="23"/>
      <c r="H68" s="24"/>
      <c r="I68" s="25"/>
      <c r="J68" s="5" t="e">
        <f>VLOOKUP(A68,Listas!$E:$F,2,0)</f>
        <v>#N/A</v>
      </c>
    </row>
    <row r="69" spans="1:10" s="5" customFormat="1" x14ac:dyDescent="0.25">
      <c r="A69" s="31"/>
      <c r="B69" s="31"/>
      <c r="C69" s="32"/>
      <c r="D69" s="26"/>
      <c r="E69" s="27"/>
      <c r="F69" s="27"/>
      <c r="G69" s="27"/>
      <c r="H69" s="28"/>
      <c r="I69" s="29"/>
      <c r="J69" s="5" t="e">
        <f>VLOOKUP(A69,Listas!$E:$F,2,0)</f>
        <v>#N/A</v>
      </c>
    </row>
    <row r="70" spans="1:10" s="5" customFormat="1" x14ac:dyDescent="0.25">
      <c r="A70" s="31"/>
      <c r="B70" s="31"/>
      <c r="C70" s="32"/>
      <c r="D70" s="18"/>
      <c r="E70" s="19"/>
      <c r="F70" s="19"/>
      <c r="G70" s="19"/>
      <c r="H70" s="20"/>
      <c r="I70" s="21"/>
      <c r="J70" s="5" t="e">
        <f>VLOOKUP(A70,Listas!$E:$F,2,0)</f>
        <v>#N/A</v>
      </c>
    </row>
    <row r="71" spans="1:10" s="5" customFormat="1" x14ac:dyDescent="0.25">
      <c r="A71" s="31"/>
      <c r="B71" s="31"/>
      <c r="C71" s="32"/>
      <c r="D71" s="22"/>
      <c r="E71" s="23"/>
      <c r="F71" s="23"/>
      <c r="G71" s="23"/>
      <c r="H71" s="24"/>
      <c r="I71" s="25"/>
      <c r="J71" s="5" t="e">
        <f>VLOOKUP(A71,Listas!$E:$F,2,0)</f>
        <v>#N/A</v>
      </c>
    </row>
    <row r="72" spans="1:10" s="5" customFormat="1" x14ac:dyDescent="0.25">
      <c r="A72" s="31"/>
      <c r="B72" s="31"/>
      <c r="C72" s="32"/>
      <c r="D72" s="22"/>
      <c r="E72" s="23"/>
      <c r="F72" s="23"/>
      <c r="G72" s="23"/>
      <c r="H72" s="24"/>
      <c r="I72" s="25"/>
      <c r="J72" s="5" t="e">
        <f>VLOOKUP(A72,Listas!$E:$F,2,0)</f>
        <v>#N/A</v>
      </c>
    </row>
    <row r="73" spans="1:10" s="5" customFormat="1" x14ac:dyDescent="0.25">
      <c r="A73" s="31"/>
      <c r="B73" s="31"/>
      <c r="C73" s="32"/>
      <c r="D73" s="26"/>
      <c r="E73" s="27"/>
      <c r="F73" s="27"/>
      <c r="G73" s="27"/>
      <c r="H73" s="28"/>
      <c r="I73" s="29"/>
      <c r="J73" s="5" t="e">
        <f>VLOOKUP(A73,Listas!$E:$F,2,0)</f>
        <v>#N/A</v>
      </c>
    </row>
    <row r="74" spans="1:10" s="5" customFormat="1" x14ac:dyDescent="0.25">
      <c r="A74" s="31"/>
      <c r="B74" s="31"/>
      <c r="C74" s="32"/>
      <c r="D74" s="18"/>
      <c r="E74" s="19"/>
      <c r="F74" s="19"/>
      <c r="G74" s="19"/>
      <c r="H74" s="20"/>
      <c r="I74" s="21"/>
      <c r="J74" s="5" t="e">
        <f>VLOOKUP(A74,Listas!$E:$F,2,0)</f>
        <v>#N/A</v>
      </c>
    </row>
    <row r="75" spans="1:10" s="5" customFormat="1" x14ac:dyDescent="0.25">
      <c r="A75" s="31"/>
      <c r="B75" s="31"/>
      <c r="C75" s="32"/>
      <c r="D75" s="22"/>
      <c r="E75" s="23"/>
      <c r="F75" s="23"/>
      <c r="G75" s="23"/>
      <c r="H75" s="24"/>
      <c r="I75" s="25"/>
      <c r="J75" s="5" t="e">
        <f>VLOOKUP(A75,Listas!$E:$F,2,0)</f>
        <v>#N/A</v>
      </c>
    </row>
    <row r="76" spans="1:10" s="5" customFormat="1" x14ac:dyDescent="0.25">
      <c r="A76" s="31"/>
      <c r="B76" s="31"/>
      <c r="C76" s="32"/>
      <c r="D76" s="22"/>
      <c r="E76" s="23"/>
      <c r="F76" s="23"/>
      <c r="G76" s="23"/>
      <c r="H76" s="24"/>
      <c r="I76" s="25"/>
      <c r="J76" s="5" t="e">
        <f>VLOOKUP(A76,Listas!$E:$F,2,0)</f>
        <v>#N/A</v>
      </c>
    </row>
    <row r="77" spans="1:10" s="5" customFormat="1" x14ac:dyDescent="0.25">
      <c r="A77" s="31"/>
      <c r="B77" s="31"/>
      <c r="C77" s="32"/>
      <c r="D77" s="26"/>
      <c r="E77" s="27"/>
      <c r="F77" s="27"/>
      <c r="G77" s="27"/>
      <c r="H77" s="28"/>
      <c r="I77" s="29"/>
      <c r="J77" s="5" t="e">
        <f>VLOOKUP(A77,Listas!$E:$F,2,0)</f>
        <v>#N/A</v>
      </c>
    </row>
    <row r="78" spans="1:10" s="5" customFormat="1" x14ac:dyDescent="0.25">
      <c r="A78" s="31"/>
      <c r="B78" s="31"/>
      <c r="C78" s="32"/>
      <c r="D78" s="18"/>
      <c r="E78" s="19"/>
      <c r="F78" s="19"/>
      <c r="G78" s="19"/>
      <c r="H78" s="20"/>
      <c r="I78" s="21"/>
      <c r="J78" s="5" t="e">
        <f>VLOOKUP(A78,Listas!$E:$F,2,0)</f>
        <v>#N/A</v>
      </c>
    </row>
    <row r="79" spans="1:10" s="5" customFormat="1" x14ac:dyDescent="0.25">
      <c r="A79" s="31"/>
      <c r="B79" s="31"/>
      <c r="C79" s="32"/>
      <c r="D79" s="22"/>
      <c r="E79" s="23"/>
      <c r="F79" s="23"/>
      <c r="G79" s="23"/>
      <c r="H79" s="24"/>
      <c r="I79" s="25"/>
      <c r="J79" s="5" t="e">
        <f>VLOOKUP(A79,Listas!$E:$F,2,0)</f>
        <v>#N/A</v>
      </c>
    </row>
    <row r="80" spans="1:10" s="5" customFormat="1" x14ac:dyDescent="0.25">
      <c r="A80" s="31"/>
      <c r="B80" s="31"/>
      <c r="C80" s="32"/>
      <c r="D80" s="22"/>
      <c r="E80" s="23"/>
      <c r="F80" s="23"/>
      <c r="G80" s="23"/>
      <c r="H80" s="24"/>
      <c r="I80" s="25"/>
      <c r="J80" s="5" t="e">
        <f>VLOOKUP(A80,Listas!$E:$F,2,0)</f>
        <v>#N/A</v>
      </c>
    </row>
    <row r="81" spans="1:10" s="5" customFormat="1" x14ac:dyDescent="0.25">
      <c r="A81" s="31"/>
      <c r="B81" s="31"/>
      <c r="C81" s="32"/>
      <c r="D81" s="26"/>
      <c r="E81" s="27"/>
      <c r="F81" s="27"/>
      <c r="G81" s="27"/>
      <c r="H81" s="28"/>
      <c r="I81" s="29"/>
      <c r="J81" s="5" t="e">
        <f>VLOOKUP(A81,Listas!$E:$F,2,0)</f>
        <v>#N/A</v>
      </c>
    </row>
    <row r="82" spans="1:10" s="5" customFormat="1" x14ac:dyDescent="0.25">
      <c r="A82" s="31"/>
      <c r="B82" s="31"/>
      <c r="C82" s="32"/>
      <c r="D82" s="18"/>
      <c r="E82" s="19"/>
      <c r="F82" s="19"/>
      <c r="G82" s="19"/>
      <c r="H82" s="20"/>
      <c r="I82" s="21"/>
      <c r="J82" s="5" t="e">
        <f>VLOOKUP(A82,Listas!$E:$F,2,0)</f>
        <v>#N/A</v>
      </c>
    </row>
    <row r="83" spans="1:10" s="5" customFormat="1" x14ac:dyDescent="0.25">
      <c r="A83" s="31"/>
      <c r="B83" s="31"/>
      <c r="C83" s="32"/>
      <c r="D83" s="22"/>
      <c r="E83" s="23"/>
      <c r="F83" s="23"/>
      <c r="G83" s="23"/>
      <c r="H83" s="24"/>
      <c r="I83" s="25"/>
      <c r="J83" s="5" t="e">
        <f>VLOOKUP(A83,Listas!$E:$F,2,0)</f>
        <v>#N/A</v>
      </c>
    </row>
    <row r="84" spans="1:10" s="5" customFormat="1" x14ac:dyDescent="0.25">
      <c r="A84" s="31"/>
      <c r="B84" s="31"/>
      <c r="C84" s="32"/>
      <c r="D84" s="22"/>
      <c r="E84" s="23"/>
      <c r="F84" s="23"/>
      <c r="G84" s="23"/>
      <c r="H84" s="24"/>
      <c r="I84" s="25"/>
      <c r="J84" s="5" t="e">
        <f>VLOOKUP(A84,Listas!$E:$F,2,0)</f>
        <v>#N/A</v>
      </c>
    </row>
    <row r="85" spans="1:10" s="5" customFormat="1" x14ac:dyDescent="0.25">
      <c r="A85" s="31"/>
      <c r="B85" s="31"/>
      <c r="C85" s="32"/>
      <c r="D85" s="26"/>
      <c r="E85" s="27"/>
      <c r="F85" s="27"/>
      <c r="G85" s="27"/>
      <c r="H85" s="28"/>
      <c r="I85" s="29"/>
      <c r="J85" s="5" t="e">
        <f>VLOOKUP(A85,Listas!$E:$F,2,0)</f>
        <v>#N/A</v>
      </c>
    </row>
    <row r="86" spans="1:10" s="5" customFormat="1" x14ac:dyDescent="0.25">
      <c r="A86" s="31"/>
      <c r="B86" s="31"/>
      <c r="C86" s="32"/>
      <c r="D86" s="18"/>
      <c r="E86" s="19"/>
      <c r="F86" s="19"/>
      <c r="G86" s="19"/>
      <c r="H86" s="20"/>
      <c r="I86" s="21"/>
      <c r="J86" s="5" t="e">
        <f>VLOOKUP(A86,Listas!$E:$F,2,0)</f>
        <v>#N/A</v>
      </c>
    </row>
    <row r="87" spans="1:10" s="5" customFormat="1" x14ac:dyDescent="0.25">
      <c r="A87" s="31"/>
      <c r="B87" s="31"/>
      <c r="C87" s="32"/>
      <c r="D87" s="22"/>
      <c r="E87" s="23"/>
      <c r="F87" s="23"/>
      <c r="G87" s="23"/>
      <c r="H87" s="24"/>
      <c r="I87" s="25"/>
      <c r="J87" s="5" t="e">
        <f>VLOOKUP(A87,Listas!$E:$F,2,0)</f>
        <v>#N/A</v>
      </c>
    </row>
    <row r="88" spans="1:10" s="5" customFormat="1" x14ac:dyDescent="0.25">
      <c r="A88" s="31"/>
      <c r="B88" s="31"/>
      <c r="C88" s="32"/>
      <c r="D88" s="22"/>
      <c r="E88" s="23"/>
      <c r="F88" s="23"/>
      <c r="G88" s="23"/>
      <c r="H88" s="24"/>
      <c r="I88" s="25"/>
      <c r="J88" s="5" t="e">
        <f>VLOOKUP(A88,Listas!$E:$F,2,0)</f>
        <v>#N/A</v>
      </c>
    </row>
    <row r="89" spans="1:10" s="5" customFormat="1" x14ac:dyDescent="0.25">
      <c r="A89" s="31"/>
      <c r="B89" s="31"/>
      <c r="C89" s="32"/>
      <c r="D89" s="26"/>
      <c r="E89" s="27"/>
      <c r="F89" s="27"/>
      <c r="G89" s="27"/>
      <c r="H89" s="28"/>
      <c r="I89" s="29"/>
      <c r="J89" s="5" t="e">
        <f>VLOOKUP(A89,Listas!$E:$F,2,0)</f>
        <v>#N/A</v>
      </c>
    </row>
    <row r="90" spans="1:10" s="5" customFormat="1" x14ac:dyDescent="0.25">
      <c r="A90" s="31"/>
      <c r="B90" s="31"/>
      <c r="C90" s="32"/>
      <c r="D90" s="18"/>
      <c r="E90" s="19"/>
      <c r="F90" s="19"/>
      <c r="G90" s="19"/>
      <c r="H90" s="20"/>
      <c r="I90" s="21"/>
      <c r="J90" s="5" t="e">
        <f>VLOOKUP(A90,Listas!$E:$F,2,0)</f>
        <v>#N/A</v>
      </c>
    </row>
    <row r="91" spans="1:10" s="5" customFormat="1" x14ac:dyDescent="0.25">
      <c r="A91" s="31"/>
      <c r="B91" s="31"/>
      <c r="C91" s="32"/>
      <c r="D91" s="22"/>
      <c r="E91" s="23"/>
      <c r="F91" s="23"/>
      <c r="G91" s="23"/>
      <c r="H91" s="24"/>
      <c r="I91" s="25"/>
      <c r="J91" s="5" t="e">
        <f>VLOOKUP(A91,Listas!$E:$F,2,0)</f>
        <v>#N/A</v>
      </c>
    </row>
    <row r="92" spans="1:10" s="5" customFormat="1" x14ac:dyDescent="0.25">
      <c r="A92" s="31"/>
      <c r="B92" s="31"/>
      <c r="C92" s="32"/>
      <c r="D92" s="22"/>
      <c r="E92" s="23"/>
      <c r="F92" s="23"/>
      <c r="G92" s="23"/>
      <c r="H92" s="24"/>
      <c r="I92" s="25"/>
      <c r="J92" s="5" t="e">
        <f>VLOOKUP(A92,Listas!$E:$F,2,0)</f>
        <v>#N/A</v>
      </c>
    </row>
    <row r="93" spans="1:10" s="5" customFormat="1" x14ac:dyDescent="0.25">
      <c r="A93" s="31"/>
      <c r="B93" s="31"/>
      <c r="C93" s="32"/>
      <c r="D93" s="26"/>
      <c r="E93" s="27"/>
      <c r="F93" s="27"/>
      <c r="G93" s="27"/>
      <c r="H93" s="28"/>
      <c r="I93" s="29"/>
      <c r="J93" s="5" t="e">
        <f>VLOOKUP(A93,Listas!$E:$F,2,0)</f>
        <v>#N/A</v>
      </c>
    </row>
    <row r="94" spans="1:10" s="5" customFormat="1" x14ac:dyDescent="0.25">
      <c r="A94" s="31"/>
      <c r="B94" s="31"/>
      <c r="C94" s="32"/>
      <c r="D94" s="18"/>
      <c r="E94" s="19"/>
      <c r="F94" s="19"/>
      <c r="G94" s="19"/>
      <c r="H94" s="20"/>
      <c r="I94" s="21"/>
      <c r="J94" s="5" t="e">
        <f>VLOOKUP(A94,Listas!$E:$F,2,0)</f>
        <v>#N/A</v>
      </c>
    </row>
    <row r="95" spans="1:10" s="5" customFormat="1" x14ac:dyDescent="0.25">
      <c r="A95" s="31"/>
      <c r="B95" s="31"/>
      <c r="C95" s="32"/>
      <c r="D95" s="22"/>
      <c r="E95" s="23"/>
      <c r="F95" s="23"/>
      <c r="G95" s="23"/>
      <c r="H95" s="24"/>
      <c r="I95" s="25"/>
      <c r="J95" s="5" t="e">
        <f>VLOOKUP(A95,Listas!$E:$F,2,0)</f>
        <v>#N/A</v>
      </c>
    </row>
    <row r="96" spans="1:10" s="5" customFormat="1" x14ac:dyDescent="0.25">
      <c r="A96" s="31"/>
      <c r="B96" s="31"/>
      <c r="C96" s="32"/>
      <c r="D96" s="22"/>
      <c r="E96" s="23"/>
      <c r="F96" s="23"/>
      <c r="G96" s="23"/>
      <c r="H96" s="24"/>
      <c r="I96" s="25"/>
      <c r="J96" s="5" t="e">
        <f>VLOOKUP(A96,Listas!$E:$F,2,0)</f>
        <v>#N/A</v>
      </c>
    </row>
    <row r="97" spans="1:10" s="5" customFormat="1" x14ac:dyDescent="0.25">
      <c r="A97" s="31"/>
      <c r="B97" s="31"/>
      <c r="C97" s="32"/>
      <c r="D97" s="26"/>
      <c r="E97" s="27"/>
      <c r="F97" s="27"/>
      <c r="G97" s="27"/>
      <c r="H97" s="28"/>
      <c r="I97" s="29"/>
      <c r="J97" s="5" t="e">
        <f>VLOOKUP(A97,Listas!$E:$F,2,0)</f>
        <v>#N/A</v>
      </c>
    </row>
    <row r="98" spans="1:10" s="5" customFormat="1" x14ac:dyDescent="0.25">
      <c r="A98" s="31"/>
      <c r="B98" s="31"/>
      <c r="C98" s="32"/>
      <c r="D98" s="18"/>
      <c r="E98" s="19"/>
      <c r="F98" s="19"/>
      <c r="G98" s="19"/>
      <c r="H98" s="20"/>
      <c r="I98" s="21"/>
      <c r="J98" s="5" t="e">
        <f>VLOOKUP(A98,Listas!$E:$F,2,0)</f>
        <v>#N/A</v>
      </c>
    </row>
    <row r="99" spans="1:10" s="5" customFormat="1" x14ac:dyDescent="0.25">
      <c r="A99" s="31"/>
      <c r="B99" s="31"/>
      <c r="C99" s="32"/>
      <c r="D99" s="22"/>
      <c r="E99" s="23"/>
      <c r="F99" s="23"/>
      <c r="G99" s="23"/>
      <c r="H99" s="24"/>
      <c r="I99" s="25"/>
      <c r="J99" s="5" t="e">
        <f>VLOOKUP(A99,Listas!$E:$F,2,0)</f>
        <v>#N/A</v>
      </c>
    </row>
    <row r="100" spans="1:10" s="5" customFormat="1" x14ac:dyDescent="0.25">
      <c r="A100" s="31"/>
      <c r="B100" s="31"/>
      <c r="C100" s="32"/>
      <c r="D100" s="22"/>
      <c r="E100" s="23"/>
      <c r="F100" s="23"/>
      <c r="G100" s="23"/>
      <c r="H100" s="24"/>
      <c r="I100" s="25"/>
      <c r="J100" s="5" t="e">
        <f>VLOOKUP(A100,Listas!$E:$F,2,0)</f>
        <v>#N/A</v>
      </c>
    </row>
    <row r="101" spans="1:10" s="5" customFormat="1" x14ac:dyDescent="0.25">
      <c r="A101" s="31"/>
      <c r="B101" s="31"/>
      <c r="C101" s="32"/>
      <c r="D101" s="26"/>
      <c r="E101" s="27"/>
      <c r="F101" s="27"/>
      <c r="G101" s="27"/>
      <c r="H101" s="28"/>
      <c r="I101" s="29"/>
      <c r="J101" s="5" t="e">
        <f>VLOOKUP(A101,Listas!$E:$F,2,0)</f>
        <v>#N/A</v>
      </c>
    </row>
    <row r="102" spans="1:10" s="5" customFormat="1" x14ac:dyDescent="0.25">
      <c r="A102" s="31"/>
      <c r="B102" s="31"/>
      <c r="C102" s="32"/>
      <c r="D102" s="18"/>
      <c r="E102" s="19"/>
      <c r="F102" s="19"/>
      <c r="G102" s="19"/>
      <c r="H102" s="20"/>
      <c r="I102" s="21"/>
      <c r="J102" s="5" t="e">
        <f>VLOOKUP(A102,Listas!$E:$F,2,0)</f>
        <v>#N/A</v>
      </c>
    </row>
    <row r="103" spans="1:10" s="5" customFormat="1" x14ac:dyDescent="0.25">
      <c r="A103" s="31"/>
      <c r="B103" s="31"/>
      <c r="C103" s="32"/>
      <c r="D103" s="22"/>
      <c r="E103" s="23"/>
      <c r="F103" s="23"/>
      <c r="G103" s="23"/>
      <c r="H103" s="24"/>
      <c r="I103" s="25"/>
      <c r="J103" s="5" t="e">
        <f>VLOOKUP(A103,Listas!$E:$F,2,0)</f>
        <v>#N/A</v>
      </c>
    </row>
    <row r="104" spans="1:10" s="5" customFormat="1" x14ac:dyDescent="0.25">
      <c r="A104" s="31"/>
      <c r="B104" s="31"/>
      <c r="C104" s="32"/>
      <c r="D104" s="22"/>
      <c r="E104" s="23"/>
      <c r="F104" s="23"/>
      <c r="G104" s="23"/>
      <c r="H104" s="24"/>
      <c r="I104" s="25"/>
      <c r="J104" s="5" t="e">
        <f>VLOOKUP(A104,Listas!$E:$F,2,0)</f>
        <v>#N/A</v>
      </c>
    </row>
    <row r="105" spans="1:10" s="5" customFormat="1" x14ac:dyDescent="0.25">
      <c r="A105" s="31"/>
      <c r="B105" s="31"/>
      <c r="C105" s="32"/>
      <c r="D105" s="26"/>
      <c r="E105" s="27"/>
      <c r="F105" s="27"/>
      <c r="G105" s="27"/>
      <c r="H105" s="28"/>
      <c r="I105" s="29"/>
      <c r="J105" s="5" t="e">
        <f>VLOOKUP(A105,Listas!$E:$F,2,0)</f>
        <v>#N/A</v>
      </c>
    </row>
    <row r="106" spans="1:10" s="5" customFormat="1" x14ac:dyDescent="0.25">
      <c r="A106" s="31"/>
      <c r="B106" s="31"/>
      <c r="C106" s="32"/>
      <c r="D106" s="18"/>
      <c r="E106" s="19"/>
      <c r="F106" s="19"/>
      <c r="G106" s="19"/>
      <c r="H106" s="20"/>
      <c r="I106" s="21"/>
      <c r="J106" s="5" t="e">
        <f>VLOOKUP(A106,Listas!$E:$F,2,0)</f>
        <v>#N/A</v>
      </c>
    </row>
    <row r="107" spans="1:10" s="5" customFormat="1" x14ac:dyDescent="0.25">
      <c r="A107" s="31"/>
      <c r="B107" s="31"/>
      <c r="C107" s="32"/>
      <c r="D107" s="22"/>
      <c r="E107" s="23"/>
      <c r="F107" s="23"/>
      <c r="G107" s="23"/>
      <c r="H107" s="24"/>
      <c r="I107" s="25"/>
      <c r="J107" s="5" t="e">
        <f>VLOOKUP(A107,Listas!$E:$F,2,0)</f>
        <v>#N/A</v>
      </c>
    </row>
    <row r="108" spans="1:10" s="5" customFormat="1" x14ac:dyDescent="0.25">
      <c r="A108" s="31"/>
      <c r="B108" s="31"/>
      <c r="C108" s="32"/>
      <c r="D108" s="22"/>
      <c r="E108" s="23"/>
      <c r="F108" s="23"/>
      <c r="G108" s="23"/>
      <c r="H108" s="24"/>
      <c r="I108" s="25"/>
      <c r="J108" s="5" t="e">
        <f>VLOOKUP(A108,Listas!$E:$F,2,0)</f>
        <v>#N/A</v>
      </c>
    </row>
    <row r="109" spans="1:10" s="5" customFormat="1" x14ac:dyDescent="0.25">
      <c r="A109" s="31"/>
      <c r="B109" s="31"/>
      <c r="C109" s="32"/>
      <c r="D109" s="26"/>
      <c r="E109" s="27"/>
      <c r="F109" s="27"/>
      <c r="G109" s="27"/>
      <c r="H109" s="28"/>
      <c r="I109" s="29"/>
      <c r="J109" s="5" t="e">
        <f>VLOOKUP(A109,Listas!$E:$F,2,0)</f>
        <v>#N/A</v>
      </c>
    </row>
    <row r="110" spans="1:10" s="5" customFormat="1" x14ac:dyDescent="0.25">
      <c r="A110" s="31"/>
      <c r="B110" s="31"/>
      <c r="C110" s="32"/>
      <c r="D110" s="18"/>
      <c r="E110" s="19"/>
      <c r="F110" s="19"/>
      <c r="G110" s="19"/>
      <c r="H110" s="20"/>
      <c r="I110" s="21"/>
      <c r="J110" s="5" t="e">
        <f>VLOOKUP(A110,Listas!$E:$F,2,0)</f>
        <v>#N/A</v>
      </c>
    </row>
    <row r="111" spans="1:10" s="5" customFormat="1" x14ac:dyDescent="0.25">
      <c r="A111" s="31"/>
      <c r="B111" s="31"/>
      <c r="C111" s="32"/>
      <c r="D111" s="22"/>
      <c r="E111" s="23"/>
      <c r="F111" s="23"/>
      <c r="G111" s="23"/>
      <c r="H111" s="24"/>
      <c r="I111" s="25"/>
      <c r="J111" s="5" t="e">
        <f>VLOOKUP(A111,Listas!$E:$F,2,0)</f>
        <v>#N/A</v>
      </c>
    </row>
    <row r="112" spans="1:10" s="5" customFormat="1" x14ac:dyDescent="0.25">
      <c r="A112" s="31"/>
      <c r="B112" s="31"/>
      <c r="C112" s="32"/>
      <c r="D112" s="22"/>
      <c r="E112" s="23"/>
      <c r="F112" s="23"/>
      <c r="G112" s="23"/>
      <c r="H112" s="24"/>
      <c r="I112" s="25"/>
      <c r="J112" s="5" t="e">
        <f>VLOOKUP(A112,Listas!$E:$F,2,0)</f>
        <v>#N/A</v>
      </c>
    </row>
    <row r="113" spans="1:10" s="5" customFormat="1" x14ac:dyDescent="0.25">
      <c r="A113" s="31"/>
      <c r="B113" s="31"/>
      <c r="C113" s="32"/>
      <c r="D113" s="26"/>
      <c r="E113" s="27"/>
      <c r="F113" s="27"/>
      <c r="G113" s="27"/>
      <c r="H113" s="28"/>
      <c r="I113" s="29"/>
      <c r="J113" s="5" t="e">
        <f>VLOOKUP(A113,Listas!$E:$F,2,0)</f>
        <v>#N/A</v>
      </c>
    </row>
    <row r="114" spans="1:10" s="5" customFormat="1" x14ac:dyDescent="0.25">
      <c r="A114" s="31"/>
      <c r="B114" s="31"/>
      <c r="C114" s="32"/>
      <c r="D114" s="18"/>
      <c r="E114" s="19"/>
      <c r="F114" s="19"/>
      <c r="G114" s="19"/>
      <c r="H114" s="20"/>
      <c r="I114" s="21"/>
      <c r="J114" s="5" t="e">
        <f>VLOOKUP(A114,Listas!$E:$F,2,0)</f>
        <v>#N/A</v>
      </c>
    </row>
    <row r="115" spans="1:10" s="5" customFormat="1" x14ac:dyDescent="0.25">
      <c r="A115" s="31"/>
      <c r="B115" s="31"/>
      <c r="C115" s="32"/>
      <c r="D115" s="22"/>
      <c r="E115" s="23"/>
      <c r="F115" s="23"/>
      <c r="G115" s="23"/>
      <c r="H115" s="24"/>
      <c r="I115" s="25"/>
      <c r="J115" s="5" t="e">
        <f>VLOOKUP(A115,Listas!$E:$F,2,0)</f>
        <v>#N/A</v>
      </c>
    </row>
    <row r="116" spans="1:10" s="5" customFormat="1" x14ac:dyDescent="0.25">
      <c r="A116" s="31"/>
      <c r="B116" s="31"/>
      <c r="C116" s="32"/>
      <c r="D116" s="22"/>
      <c r="E116" s="23"/>
      <c r="F116" s="23"/>
      <c r="G116" s="23"/>
      <c r="H116" s="24"/>
      <c r="I116" s="25"/>
      <c r="J116" s="5" t="e">
        <f>VLOOKUP(A116,Listas!$E:$F,2,0)</f>
        <v>#N/A</v>
      </c>
    </row>
    <row r="117" spans="1:10" s="5" customFormat="1" x14ac:dyDescent="0.25">
      <c r="A117" s="31"/>
      <c r="B117" s="31"/>
      <c r="C117" s="32"/>
      <c r="D117" s="26"/>
      <c r="E117" s="27"/>
      <c r="F117" s="27"/>
      <c r="G117" s="27"/>
      <c r="H117" s="28"/>
      <c r="I117" s="29"/>
      <c r="J117" s="5" t="e">
        <f>VLOOKUP(A117,Listas!$E:$F,2,0)</f>
        <v>#N/A</v>
      </c>
    </row>
    <row r="118" spans="1:10" s="5" customFormat="1" x14ac:dyDescent="0.25">
      <c r="A118" s="31"/>
      <c r="B118" s="31"/>
      <c r="C118" s="32"/>
      <c r="D118" s="18"/>
      <c r="E118" s="19"/>
      <c r="F118" s="19"/>
      <c r="G118" s="19"/>
      <c r="H118" s="20"/>
      <c r="I118" s="21"/>
      <c r="J118" s="5" t="e">
        <f>VLOOKUP(A118,Listas!$E:$F,2,0)</f>
        <v>#N/A</v>
      </c>
    </row>
    <row r="119" spans="1:10" s="5" customFormat="1" x14ac:dyDescent="0.25">
      <c r="A119" s="31"/>
      <c r="B119" s="31"/>
      <c r="C119" s="32"/>
      <c r="D119" s="22"/>
      <c r="E119" s="23"/>
      <c r="F119" s="23"/>
      <c r="G119" s="23"/>
      <c r="H119" s="24"/>
      <c r="I119" s="25"/>
      <c r="J119" s="5" t="e">
        <f>VLOOKUP(A119,Listas!$E:$F,2,0)</f>
        <v>#N/A</v>
      </c>
    </row>
    <row r="120" spans="1:10" s="5" customFormat="1" x14ac:dyDescent="0.25">
      <c r="A120" s="31"/>
      <c r="B120" s="31"/>
      <c r="C120" s="32"/>
      <c r="D120" s="22"/>
      <c r="E120" s="23"/>
      <c r="F120" s="23"/>
      <c r="G120" s="23"/>
      <c r="H120" s="24"/>
      <c r="I120" s="25"/>
      <c r="J120" s="5" t="e">
        <f>VLOOKUP(A120,Listas!$E:$F,2,0)</f>
        <v>#N/A</v>
      </c>
    </row>
    <row r="121" spans="1:10" s="5" customFormat="1" x14ac:dyDescent="0.25">
      <c r="A121" s="31"/>
      <c r="B121" s="31"/>
      <c r="C121" s="32"/>
      <c r="D121" s="26"/>
      <c r="E121" s="27"/>
      <c r="F121" s="27"/>
      <c r="G121" s="27"/>
      <c r="H121" s="28"/>
      <c r="I121" s="29"/>
      <c r="J121" s="5" t="e">
        <f>VLOOKUP(A121,Listas!$E:$F,2,0)</f>
        <v>#N/A</v>
      </c>
    </row>
    <row r="122" spans="1:10" s="5" customFormat="1" x14ac:dyDescent="0.25">
      <c r="A122" s="31"/>
      <c r="B122" s="31"/>
      <c r="C122" s="32"/>
      <c r="D122" s="18"/>
      <c r="E122" s="19"/>
      <c r="F122" s="19"/>
      <c r="G122" s="19"/>
      <c r="H122" s="20"/>
      <c r="I122" s="21"/>
      <c r="J122" s="5" t="e">
        <f>VLOOKUP(A122,Listas!$E:$F,2,0)</f>
        <v>#N/A</v>
      </c>
    </row>
    <row r="123" spans="1:10" s="5" customFormat="1" x14ac:dyDescent="0.25">
      <c r="A123" s="31"/>
      <c r="B123" s="31"/>
      <c r="C123" s="32"/>
      <c r="D123" s="22"/>
      <c r="E123" s="23"/>
      <c r="F123" s="23"/>
      <c r="G123" s="23"/>
      <c r="H123" s="24"/>
      <c r="I123" s="25"/>
      <c r="J123" s="5" t="e">
        <f>VLOOKUP(A123,Listas!$E:$F,2,0)</f>
        <v>#N/A</v>
      </c>
    </row>
    <row r="124" spans="1:10" s="5" customFormat="1" x14ac:dyDescent="0.25">
      <c r="A124" s="31"/>
      <c r="B124" s="31"/>
      <c r="C124" s="32"/>
      <c r="D124" s="22"/>
      <c r="E124" s="23"/>
      <c r="F124" s="23"/>
      <c r="G124" s="23"/>
      <c r="H124" s="24"/>
      <c r="I124" s="25"/>
      <c r="J124" s="5" t="e">
        <f>VLOOKUP(A124,Listas!$E:$F,2,0)</f>
        <v>#N/A</v>
      </c>
    </row>
    <row r="125" spans="1:10" s="5" customFormat="1" x14ac:dyDescent="0.25">
      <c r="A125" s="31"/>
      <c r="B125" s="31"/>
      <c r="C125" s="32"/>
      <c r="D125" s="26"/>
      <c r="E125" s="27"/>
      <c r="F125" s="27"/>
      <c r="G125" s="27"/>
      <c r="H125" s="28"/>
      <c r="I125" s="29"/>
      <c r="J125" s="5" t="e">
        <f>VLOOKUP(A125,Listas!$E:$F,2,0)</f>
        <v>#N/A</v>
      </c>
    </row>
  </sheetData>
  <mergeCells count="98">
    <mergeCell ref="A10:I10"/>
    <mergeCell ref="A78:A81"/>
    <mergeCell ref="B78:B81"/>
    <mergeCell ref="C78:C81"/>
    <mergeCell ref="A70:A73"/>
    <mergeCell ref="B70:B73"/>
    <mergeCell ref="C70:C73"/>
    <mergeCell ref="A74:A77"/>
    <mergeCell ref="B74:B77"/>
    <mergeCell ref="C74:C77"/>
    <mergeCell ref="A62:A65"/>
    <mergeCell ref="B62:B65"/>
    <mergeCell ref="C62:C65"/>
    <mergeCell ref="A66:A69"/>
    <mergeCell ref="B66:B69"/>
    <mergeCell ref="C66:C69"/>
    <mergeCell ref="A54:A57"/>
    <mergeCell ref="B54:B57"/>
    <mergeCell ref="C54:C57"/>
    <mergeCell ref="A58:A61"/>
    <mergeCell ref="B58:B61"/>
    <mergeCell ref="C58:C61"/>
    <mergeCell ref="A46:A49"/>
    <mergeCell ref="B46:B49"/>
    <mergeCell ref="C46:C49"/>
    <mergeCell ref="A50:A53"/>
    <mergeCell ref="B50:B53"/>
    <mergeCell ref="C50:C53"/>
    <mergeCell ref="A38:A41"/>
    <mergeCell ref="B38:B41"/>
    <mergeCell ref="C38:C41"/>
    <mergeCell ref="A42:A45"/>
    <mergeCell ref="B42:B45"/>
    <mergeCell ref="C42:C45"/>
    <mergeCell ref="A30:A33"/>
    <mergeCell ref="B30:B33"/>
    <mergeCell ref="C30:C33"/>
    <mergeCell ref="A34:A37"/>
    <mergeCell ref="B34:B37"/>
    <mergeCell ref="C34:C37"/>
    <mergeCell ref="H12:H13"/>
    <mergeCell ref="A22:A25"/>
    <mergeCell ref="B22:B25"/>
    <mergeCell ref="C22:C25"/>
    <mergeCell ref="A26:A29"/>
    <mergeCell ref="B26:B29"/>
    <mergeCell ref="C26:C29"/>
    <mergeCell ref="C18:C21"/>
    <mergeCell ref="A12:A13"/>
    <mergeCell ref="B12:B13"/>
    <mergeCell ref="C12:C13"/>
    <mergeCell ref="D12:G12"/>
    <mergeCell ref="A82:A85"/>
    <mergeCell ref="B82:B85"/>
    <mergeCell ref="C82:C85"/>
    <mergeCell ref="A8:I8"/>
    <mergeCell ref="H1:I1"/>
    <mergeCell ref="H2:I2"/>
    <mergeCell ref="H3:I3"/>
    <mergeCell ref="A6:I6"/>
    <mergeCell ref="A9:I9"/>
    <mergeCell ref="H4:I4"/>
    <mergeCell ref="I12:I13"/>
    <mergeCell ref="A14:A17"/>
    <mergeCell ref="B14:B17"/>
    <mergeCell ref="C14:C17"/>
    <mergeCell ref="A18:A21"/>
    <mergeCell ref="B18:B21"/>
    <mergeCell ref="A86:A89"/>
    <mergeCell ref="B86:B89"/>
    <mergeCell ref="C86:C89"/>
    <mergeCell ref="A90:A93"/>
    <mergeCell ref="B90:B93"/>
    <mergeCell ref="C90:C93"/>
    <mergeCell ref="A94:A97"/>
    <mergeCell ref="B94:B97"/>
    <mergeCell ref="C94:C97"/>
    <mergeCell ref="A98:A101"/>
    <mergeCell ref="B98:B101"/>
    <mergeCell ref="C98:C101"/>
    <mergeCell ref="A102:A105"/>
    <mergeCell ref="B102:B105"/>
    <mergeCell ref="C102:C105"/>
    <mergeCell ref="A106:A109"/>
    <mergeCell ref="B106:B109"/>
    <mergeCell ref="C106:C109"/>
    <mergeCell ref="A122:A125"/>
    <mergeCell ref="B122:B125"/>
    <mergeCell ref="C122:C125"/>
    <mergeCell ref="A110:A113"/>
    <mergeCell ref="B110:B113"/>
    <mergeCell ref="C110:C113"/>
    <mergeCell ref="A114:A117"/>
    <mergeCell ref="B114:B117"/>
    <mergeCell ref="C114:C117"/>
    <mergeCell ref="A118:A121"/>
    <mergeCell ref="B118:B121"/>
    <mergeCell ref="C118:C121"/>
  </mergeCells>
  <dataValidations xWindow="85" yWindow="579" count="2">
    <dataValidation type="list" allowBlank="1" showInputMessage="1" showErrorMessage="1" sqref="E14:E125">
      <formula1>Actividades</formula1>
    </dataValidation>
    <dataValidation type="list" allowBlank="1" showInputMessage="1" showErrorMessage="1" sqref="F14:F125">
      <formula1>Organización</formula1>
    </dataValidation>
  </dataValidations>
  <pageMargins left="0.43307086614173229" right="0.27559055118110237" top="0.39370078740157483" bottom="0.47244094488188981" header="0.31496062992125984" footer="0.23622047244094491"/>
  <pageSetup paperSize="9" scale="79" fitToHeight="0" orientation="landscape" horizontalDpi="1200" verticalDpi="1200" r:id="rId1"/>
  <headerFooter>
    <oddFooter>&amp;C&amp;8&amp;P</oddFooter>
  </headerFooter>
  <rowBreaks count="2" manualBreakCount="2">
    <brk id="53" max="16383" man="1"/>
    <brk id="93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8018180-B600-4B70-93BD-069645AF8D3C}">
            <xm:f>(VLOOKUP(A1,Listas!$E:$F,2,0))="F"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A1:A85 A126:A1048576</xm:sqref>
        </x14:conditionalFormatting>
        <x14:conditionalFormatting xmlns:xm="http://schemas.microsoft.com/office/excel/2006/main">
          <x14:cfRule type="expression" priority="10" id="{D352E494-05D1-48AE-BA82-7EC41C54E923}">
            <xm:f>(VLOOKUP(A86,Listas!$E:$F,2,0))="F"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expression" priority="9" id="{3A3A6B0B-DFFA-4508-BE41-49E7607F076A}">
            <xm:f>(VLOOKUP(A90,Listas!$E:$F,2,0))="F"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A90:A93</xm:sqref>
        </x14:conditionalFormatting>
        <x14:conditionalFormatting xmlns:xm="http://schemas.microsoft.com/office/excel/2006/main">
          <x14:cfRule type="expression" priority="8" id="{EEA2C5F8-2E7E-4653-BC09-13DAFFD099E8}">
            <xm:f>(VLOOKUP(A94,Listas!$E:$F,2,0))="F"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A94:A97</xm:sqref>
        </x14:conditionalFormatting>
        <x14:conditionalFormatting xmlns:xm="http://schemas.microsoft.com/office/excel/2006/main">
          <x14:cfRule type="expression" priority="7" id="{4CA3A604-BF30-4EA8-A11D-56BC71FDF5A5}">
            <xm:f>(VLOOKUP(A98,Listas!$E:$F,2,0))="F"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A98:A101</xm:sqref>
        </x14:conditionalFormatting>
        <x14:conditionalFormatting xmlns:xm="http://schemas.microsoft.com/office/excel/2006/main">
          <x14:cfRule type="expression" priority="6" id="{423EEEC5-8D08-4536-A415-6C2E3F949318}">
            <xm:f>(VLOOKUP(A102,Listas!$E:$F,2,0))="F"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A102:A105</xm:sqref>
        </x14:conditionalFormatting>
        <x14:conditionalFormatting xmlns:xm="http://schemas.microsoft.com/office/excel/2006/main">
          <x14:cfRule type="expression" priority="5" id="{7F1D4E23-6802-4249-805E-145CE684000A}">
            <xm:f>(VLOOKUP(A106,Listas!$E:$F,2,0))="F"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A106:A109</xm:sqref>
        </x14:conditionalFormatting>
        <x14:conditionalFormatting xmlns:xm="http://schemas.microsoft.com/office/excel/2006/main">
          <x14:cfRule type="expression" priority="4" id="{B8432CBA-B525-434F-9FAB-7622A0C53353}">
            <xm:f>(VLOOKUP(A110,Listas!$E:$F,2,0))="F"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A110:A113</xm:sqref>
        </x14:conditionalFormatting>
        <x14:conditionalFormatting xmlns:xm="http://schemas.microsoft.com/office/excel/2006/main">
          <x14:cfRule type="expression" priority="3" id="{EC79D8C8-5E57-42FB-AA47-8E35DD126C76}">
            <xm:f>(VLOOKUP(A114,Listas!$E:$F,2,0))="F"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A114:A117</xm:sqref>
        </x14:conditionalFormatting>
        <x14:conditionalFormatting xmlns:xm="http://schemas.microsoft.com/office/excel/2006/main">
          <x14:cfRule type="expression" priority="2" id="{C59580E6-825D-40D8-A6E9-E8531505FCF0}">
            <xm:f>(VLOOKUP(A118,Listas!$E:$F,2,0))="F"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A118:A121</xm:sqref>
        </x14:conditionalFormatting>
        <x14:conditionalFormatting xmlns:xm="http://schemas.microsoft.com/office/excel/2006/main">
          <x14:cfRule type="expression" priority="1" id="{F7BAA234-445B-4375-8DE8-CE25E0AC41EF}">
            <xm:f>(VLOOKUP(A122,Listas!$E:$F,2,0))="F"</xm:f>
            <x14:dxf>
              <fill>
                <patternFill>
                  <bgColor theme="0" tint="-0.24994659260841701"/>
                </patternFill>
              </fill>
            </x14:dxf>
          </x14:cfRule>
          <xm:sqref>A122:A125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5" yWindow="579" count="2">
        <x14:dataValidation type="list" errorStyle="warning" allowBlank="1" showInputMessage="1" showErrorMessage="1">
          <x14:formula1>
            <xm:f>Listas!$E$2:$E$53</xm:f>
          </x14:formula1>
          <xm:sqref>A18:A125</xm:sqref>
        </x14:dataValidation>
        <x14:dataValidation type="list" errorStyle="warning" allowBlank="1" showInputMessage="1" showErrorMessage="1" promptTitle="Festivos y evaluación" prompt="Entre paréntesis ( ) los días de la semana sin actividad y entre corchetes [ ] el número de días de evaluación">
          <x14:formula1>
            <xm:f>Listas!$E$2:$E$53</xm:f>
          </x14:formula1>
          <xm:sqref>A14:A17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63"/>
  <sheetViews>
    <sheetView topLeftCell="A16" workbookViewId="0">
      <selection activeCell="J23" sqref="J23"/>
    </sheetView>
  </sheetViews>
  <sheetFormatPr baseColWidth="10" defaultRowHeight="11.25" x14ac:dyDescent="0.2"/>
  <cols>
    <col min="1" max="1" width="5" style="11" bestFit="1" customWidth="1"/>
    <col min="2" max="3" width="8.7109375" style="11" bestFit="1" customWidth="1"/>
    <col min="4" max="4" width="16.28515625" style="11" customWidth="1"/>
    <col min="5" max="5" width="26.5703125" style="11" customWidth="1"/>
    <col min="6" max="6" width="4" style="11" customWidth="1"/>
    <col min="7" max="7" width="5.28515625" style="11" bestFit="1" customWidth="1"/>
    <col min="8" max="8" width="32.42578125" style="11" customWidth="1"/>
    <col min="9" max="9" width="3.42578125" style="11" customWidth="1"/>
    <col min="10" max="16384" width="11.42578125" style="11"/>
  </cols>
  <sheetData>
    <row r="1" spans="1:11" x14ac:dyDescent="0.2">
      <c r="B1" s="11" t="s">
        <v>6</v>
      </c>
      <c r="C1" s="11" t="s">
        <v>7</v>
      </c>
      <c r="D1" s="11" t="s">
        <v>109</v>
      </c>
      <c r="G1" s="11" t="s">
        <v>3</v>
      </c>
      <c r="J1" s="6" t="s">
        <v>72</v>
      </c>
    </row>
    <row r="2" spans="1:11" x14ac:dyDescent="0.2">
      <c r="A2" s="11" t="s">
        <v>8</v>
      </c>
      <c r="B2" s="12">
        <v>44816</v>
      </c>
      <c r="C2" s="12">
        <v>44820</v>
      </c>
      <c r="D2" s="12"/>
      <c r="E2" s="11" t="str">
        <f>A2&amp;": "&amp;TEXT(B2,"d mmm")&amp;"-"&amp;TEXT(C2,"d mmm")&amp;D2</f>
        <v>S1: 12 sep-16 sep</v>
      </c>
      <c r="G2" s="13" t="s">
        <v>48</v>
      </c>
      <c r="H2" s="13" t="s">
        <v>54</v>
      </c>
      <c r="J2" s="14" t="s">
        <v>61</v>
      </c>
      <c r="K2" s="14" t="s">
        <v>60</v>
      </c>
    </row>
    <row r="3" spans="1:11" x14ac:dyDescent="0.2">
      <c r="A3" s="11" t="s">
        <v>9</v>
      </c>
      <c r="B3" s="12">
        <v>44823</v>
      </c>
      <c r="C3" s="12">
        <f>B3+4</f>
        <v>44827</v>
      </c>
      <c r="D3" s="12" t="s">
        <v>91</v>
      </c>
      <c r="E3" s="11" t="str">
        <f t="shared" ref="E3:E53" si="0">A3&amp;": "&amp;TEXT(B3,"d mmm")&amp;"-"&amp;TEXT(C3,"d mmm")&amp;D3</f>
        <v>S2: 19 sep-23 sep (L-M-X-J-V)</v>
      </c>
      <c r="F3" s="11" t="s">
        <v>108</v>
      </c>
      <c r="G3" s="13" t="s">
        <v>49</v>
      </c>
      <c r="H3" s="13" t="s">
        <v>55</v>
      </c>
      <c r="J3" s="14" t="s">
        <v>63</v>
      </c>
      <c r="K3" s="14" t="s">
        <v>62</v>
      </c>
    </row>
    <row r="4" spans="1:11" x14ac:dyDescent="0.2">
      <c r="A4" s="11" t="s">
        <v>10</v>
      </c>
      <c r="B4" s="12">
        <f>B3+7</f>
        <v>44830</v>
      </c>
      <c r="C4" s="12">
        <f t="shared" ref="C4:C53" si="1">B4+4</f>
        <v>44834</v>
      </c>
      <c r="D4" s="12"/>
      <c r="E4" s="11" t="str">
        <f t="shared" si="0"/>
        <v>S3: 26 sep-30 sep</v>
      </c>
      <c r="G4" s="13" t="s">
        <v>50</v>
      </c>
      <c r="H4" s="13" t="s">
        <v>56</v>
      </c>
      <c r="J4" s="14" t="s">
        <v>65</v>
      </c>
      <c r="K4" s="14" t="s">
        <v>64</v>
      </c>
    </row>
    <row r="5" spans="1:11" x14ac:dyDescent="0.2">
      <c r="A5" s="11" t="s">
        <v>11</v>
      </c>
      <c r="B5" s="12">
        <f t="shared" ref="B5:B53" si="2">B4+7</f>
        <v>44837</v>
      </c>
      <c r="C5" s="12">
        <f t="shared" si="1"/>
        <v>44841</v>
      </c>
      <c r="D5" s="12"/>
      <c r="E5" s="11" t="str">
        <f t="shared" si="0"/>
        <v>S4: 3 oct-7 oct</v>
      </c>
      <c r="G5" s="13" t="s">
        <v>51</v>
      </c>
      <c r="H5" s="13" t="s">
        <v>57</v>
      </c>
      <c r="J5" s="14" t="s">
        <v>67</v>
      </c>
      <c r="K5" s="14" t="s">
        <v>66</v>
      </c>
    </row>
    <row r="6" spans="1:11" x14ac:dyDescent="0.2">
      <c r="A6" s="11" t="s">
        <v>12</v>
      </c>
      <c r="B6" s="12">
        <f t="shared" si="2"/>
        <v>44844</v>
      </c>
      <c r="C6" s="12">
        <f t="shared" si="1"/>
        <v>44848</v>
      </c>
      <c r="D6" s="12" t="s">
        <v>102</v>
      </c>
      <c r="E6" s="11" t="str">
        <f t="shared" si="0"/>
        <v>S5: 10 oct-14 oct (X)</v>
      </c>
      <c r="G6" s="13" t="s">
        <v>52</v>
      </c>
      <c r="H6" s="13" t="s">
        <v>58</v>
      </c>
      <c r="J6" s="14" t="s">
        <v>69</v>
      </c>
      <c r="K6" s="14" t="s">
        <v>68</v>
      </c>
    </row>
    <row r="7" spans="1:11" x14ac:dyDescent="0.2">
      <c r="A7" s="11" t="s">
        <v>13</v>
      </c>
      <c r="B7" s="12">
        <f t="shared" si="2"/>
        <v>44851</v>
      </c>
      <c r="C7" s="12">
        <f t="shared" si="1"/>
        <v>44855</v>
      </c>
      <c r="D7" s="12"/>
      <c r="E7" s="11" t="str">
        <f t="shared" si="0"/>
        <v>S6: 17 oct-21 oct</v>
      </c>
      <c r="G7" s="13" t="s">
        <v>53</v>
      </c>
      <c r="H7" s="13" t="s">
        <v>59</v>
      </c>
      <c r="J7" s="14" t="s">
        <v>71</v>
      </c>
      <c r="K7" s="14" t="s">
        <v>70</v>
      </c>
    </row>
    <row r="8" spans="1:11" x14ac:dyDescent="0.2">
      <c r="A8" s="11" t="s">
        <v>14</v>
      </c>
      <c r="B8" s="12">
        <f t="shared" si="2"/>
        <v>44858</v>
      </c>
      <c r="C8" s="12">
        <f t="shared" si="1"/>
        <v>44862</v>
      </c>
      <c r="D8" s="12"/>
      <c r="E8" s="11" t="str">
        <f t="shared" si="0"/>
        <v>S7: 24 oct-28 oct</v>
      </c>
    </row>
    <row r="9" spans="1:11" x14ac:dyDescent="0.2">
      <c r="A9" s="11" t="s">
        <v>15</v>
      </c>
      <c r="B9" s="12">
        <f t="shared" si="2"/>
        <v>44865</v>
      </c>
      <c r="C9" s="12">
        <f t="shared" si="1"/>
        <v>44869</v>
      </c>
      <c r="D9" s="12" t="s">
        <v>92</v>
      </c>
      <c r="E9" s="11" t="str">
        <f t="shared" si="0"/>
        <v>S8: 31 oct-4 nov (L-M)</v>
      </c>
    </row>
    <row r="10" spans="1:11" x14ac:dyDescent="0.2">
      <c r="A10" s="11" t="s">
        <v>16</v>
      </c>
      <c r="B10" s="12">
        <f t="shared" si="2"/>
        <v>44872</v>
      </c>
      <c r="C10" s="12">
        <f t="shared" si="1"/>
        <v>44876</v>
      </c>
      <c r="D10" s="12"/>
      <c r="E10" s="11" t="str">
        <f t="shared" si="0"/>
        <v>S9: 7 nov-11 nov</v>
      </c>
    </row>
    <row r="11" spans="1:11" x14ac:dyDescent="0.2">
      <c r="A11" s="11" t="s">
        <v>17</v>
      </c>
      <c r="B11" s="12">
        <f t="shared" si="2"/>
        <v>44879</v>
      </c>
      <c r="C11" s="12">
        <f t="shared" si="1"/>
        <v>44883</v>
      </c>
      <c r="D11" s="12"/>
      <c r="E11" s="11" t="str">
        <f t="shared" si="0"/>
        <v>S10: 14 nov-18 nov</v>
      </c>
    </row>
    <row r="12" spans="1:11" x14ac:dyDescent="0.2">
      <c r="A12" s="11" t="s">
        <v>18</v>
      </c>
      <c r="B12" s="12">
        <f t="shared" si="2"/>
        <v>44886</v>
      </c>
      <c r="C12" s="12">
        <f t="shared" si="1"/>
        <v>44890</v>
      </c>
      <c r="D12" s="12"/>
      <c r="E12" s="11" t="str">
        <f t="shared" si="0"/>
        <v>S11: 21 nov-25 nov</v>
      </c>
    </row>
    <row r="13" spans="1:11" x14ac:dyDescent="0.2">
      <c r="A13" s="11" t="s">
        <v>19</v>
      </c>
      <c r="B13" s="12">
        <f t="shared" si="2"/>
        <v>44893</v>
      </c>
      <c r="C13" s="12">
        <f t="shared" si="1"/>
        <v>44897</v>
      </c>
      <c r="D13" s="12"/>
      <c r="E13" s="11" t="str">
        <f t="shared" si="0"/>
        <v>S12: 28 nov-2 dic</v>
      </c>
    </row>
    <row r="14" spans="1:11" x14ac:dyDescent="0.2">
      <c r="A14" s="11" t="s">
        <v>20</v>
      </c>
      <c r="B14" s="12">
        <f t="shared" si="2"/>
        <v>44900</v>
      </c>
      <c r="C14" s="12">
        <f t="shared" si="1"/>
        <v>44904</v>
      </c>
      <c r="D14" s="12" t="s">
        <v>103</v>
      </c>
      <c r="E14" s="11" t="str">
        <f t="shared" si="0"/>
        <v>S13: 5 dic-9 dic (M-J)</v>
      </c>
    </row>
    <row r="15" spans="1:11" x14ac:dyDescent="0.2">
      <c r="A15" s="11" t="s">
        <v>21</v>
      </c>
      <c r="B15" s="12">
        <f t="shared" si="2"/>
        <v>44907</v>
      </c>
      <c r="C15" s="12">
        <f t="shared" si="1"/>
        <v>44911</v>
      </c>
      <c r="D15" s="12"/>
      <c r="E15" s="11" t="str">
        <f t="shared" si="0"/>
        <v>S14: 12 dic-16 dic</v>
      </c>
    </row>
    <row r="16" spans="1:11" x14ac:dyDescent="0.2">
      <c r="A16" s="11" t="s">
        <v>22</v>
      </c>
      <c r="B16" s="12">
        <f t="shared" si="2"/>
        <v>44914</v>
      </c>
      <c r="C16" s="12">
        <f t="shared" si="1"/>
        <v>44918</v>
      </c>
      <c r="D16" s="12"/>
      <c r="E16" s="11" t="str">
        <f t="shared" si="0"/>
        <v>S15: 19 dic-23 dic</v>
      </c>
    </row>
    <row r="17" spans="1:6" x14ac:dyDescent="0.2">
      <c r="A17" s="11" t="s">
        <v>23</v>
      </c>
      <c r="B17" s="12">
        <f t="shared" si="2"/>
        <v>44921</v>
      </c>
      <c r="C17" s="12">
        <f t="shared" si="1"/>
        <v>44925</v>
      </c>
      <c r="D17" s="12" t="s">
        <v>91</v>
      </c>
      <c r="E17" s="11" t="str">
        <f t="shared" si="0"/>
        <v>S16: 26 dic-30 dic (L-M-X-J-V)</v>
      </c>
      <c r="F17" s="11" t="s">
        <v>108</v>
      </c>
    </row>
    <row r="18" spans="1:6" x14ac:dyDescent="0.2">
      <c r="A18" s="11" t="s">
        <v>24</v>
      </c>
      <c r="B18" s="12">
        <f t="shared" si="2"/>
        <v>44928</v>
      </c>
      <c r="C18" s="12">
        <f t="shared" si="1"/>
        <v>44932</v>
      </c>
      <c r="D18" s="12" t="s">
        <v>91</v>
      </c>
      <c r="E18" s="11" t="str">
        <f t="shared" si="0"/>
        <v>S17: 2 ene-6 ene (L-M-X-J-V)</v>
      </c>
      <c r="F18" s="11" t="s">
        <v>108</v>
      </c>
    </row>
    <row r="19" spans="1:6" x14ac:dyDescent="0.2">
      <c r="A19" s="11" t="s">
        <v>25</v>
      </c>
      <c r="B19" s="12">
        <f t="shared" si="2"/>
        <v>44935</v>
      </c>
      <c r="C19" s="12">
        <f t="shared" si="1"/>
        <v>44939</v>
      </c>
      <c r="D19" s="12"/>
      <c r="E19" s="11" t="str">
        <f t="shared" si="0"/>
        <v>S18: 9 ene-13 ene</v>
      </c>
    </row>
    <row r="20" spans="1:6" x14ac:dyDescent="0.2">
      <c r="A20" s="11" t="s">
        <v>26</v>
      </c>
      <c r="B20" s="12">
        <f t="shared" si="2"/>
        <v>44942</v>
      </c>
      <c r="C20" s="12">
        <f t="shared" si="1"/>
        <v>44946</v>
      </c>
      <c r="D20" s="12" t="s">
        <v>95</v>
      </c>
      <c r="E20" s="11" t="str">
        <f>A20&amp;": "&amp;TEXT(B20,"d mmm")&amp;"-"&amp;TEXT(C20,"d mmm")&amp;D20</f>
        <v>S19: 16 ene-20 ene [Eval. 6d]</v>
      </c>
    </row>
    <row r="21" spans="1:6" x14ac:dyDescent="0.2">
      <c r="A21" s="11" t="s">
        <v>27</v>
      </c>
      <c r="B21" s="12">
        <f t="shared" si="2"/>
        <v>44949</v>
      </c>
      <c r="C21" s="12">
        <f>B21+5</f>
        <v>44954</v>
      </c>
      <c r="D21" s="12" t="s">
        <v>95</v>
      </c>
      <c r="E21" s="11" t="str">
        <f>A21&amp;": "&amp;TEXT(B21,"d mmm")&amp;"-"&amp;TEXT(C21,"d mmm")&amp;D21</f>
        <v>S20: 23 ene-28 ene [Eval. 6d]</v>
      </c>
    </row>
    <row r="22" spans="1:6" x14ac:dyDescent="0.2">
      <c r="A22" s="11" t="s">
        <v>28</v>
      </c>
      <c r="B22" s="12">
        <f t="shared" si="2"/>
        <v>44956</v>
      </c>
      <c r="C22" s="12">
        <f>B22+5</f>
        <v>44961</v>
      </c>
      <c r="D22" s="30" t="s">
        <v>91</v>
      </c>
      <c r="E22" s="11" t="str">
        <f t="shared" si="0"/>
        <v>S21: 30 ene-4 feb (L-M-X-J-V)</v>
      </c>
      <c r="F22" s="11" t="s">
        <v>108</v>
      </c>
    </row>
    <row r="23" spans="1:6" x14ac:dyDescent="0.2">
      <c r="A23" s="11" t="s">
        <v>29</v>
      </c>
      <c r="B23" s="12">
        <f t="shared" si="2"/>
        <v>44963</v>
      </c>
      <c r="C23" s="12">
        <f>B23+5</f>
        <v>44968</v>
      </c>
      <c r="D23" s="12" t="s">
        <v>95</v>
      </c>
      <c r="E23" s="11" t="str">
        <f t="shared" si="0"/>
        <v>S22: 6 feb-11 feb [Eval. 6d]</v>
      </c>
    </row>
    <row r="24" spans="1:6" x14ac:dyDescent="0.2">
      <c r="A24" s="11" t="s">
        <v>30</v>
      </c>
      <c r="B24" s="12">
        <f t="shared" si="2"/>
        <v>44970</v>
      </c>
      <c r="C24" s="12">
        <f>B24+4</f>
        <v>44974</v>
      </c>
      <c r="D24" s="30" t="s">
        <v>105</v>
      </c>
      <c r="E24" s="11" t="str">
        <f t="shared" si="0"/>
        <v>S23: 13 feb-17 feb [Eval. 3d]</v>
      </c>
    </row>
    <row r="25" spans="1:6" x14ac:dyDescent="0.2">
      <c r="A25" s="11" t="s">
        <v>31</v>
      </c>
      <c r="B25" s="12">
        <f t="shared" si="2"/>
        <v>44977</v>
      </c>
      <c r="C25" s="12">
        <f t="shared" si="1"/>
        <v>44981</v>
      </c>
      <c r="D25" s="12"/>
      <c r="E25" s="11" t="str">
        <f t="shared" si="0"/>
        <v>S24: 20 feb-24 feb</v>
      </c>
    </row>
    <row r="26" spans="1:6" x14ac:dyDescent="0.2">
      <c r="A26" s="11" t="s">
        <v>32</v>
      </c>
      <c r="B26" s="12">
        <f t="shared" si="2"/>
        <v>44984</v>
      </c>
      <c r="C26" s="12">
        <f t="shared" si="1"/>
        <v>44988</v>
      </c>
      <c r="D26" s="12"/>
      <c r="E26" s="11" t="str">
        <f t="shared" si="0"/>
        <v>S25: 27 feb-3 mar</v>
      </c>
    </row>
    <row r="27" spans="1:6" x14ac:dyDescent="0.2">
      <c r="A27" s="11" t="s">
        <v>33</v>
      </c>
      <c r="B27" s="12">
        <f t="shared" si="2"/>
        <v>44991</v>
      </c>
      <c r="C27" s="12">
        <f t="shared" si="1"/>
        <v>44995</v>
      </c>
      <c r="D27" s="12" t="s">
        <v>94</v>
      </c>
      <c r="E27" s="11" t="str">
        <f t="shared" si="0"/>
        <v>S26: 6 mar-10 mar (V)</v>
      </c>
    </row>
    <row r="28" spans="1:6" x14ac:dyDescent="0.2">
      <c r="A28" s="11" t="s">
        <v>34</v>
      </c>
      <c r="B28" s="12">
        <f t="shared" si="2"/>
        <v>44998</v>
      </c>
      <c r="C28" s="12">
        <f t="shared" si="1"/>
        <v>45002</v>
      </c>
      <c r="D28" s="12"/>
      <c r="E28" s="11" t="str">
        <f t="shared" si="0"/>
        <v>S27: 13 mar-17 mar</v>
      </c>
    </row>
    <row r="29" spans="1:6" x14ac:dyDescent="0.2">
      <c r="A29" s="11" t="s">
        <v>35</v>
      </c>
      <c r="B29" s="12">
        <f t="shared" si="2"/>
        <v>45005</v>
      </c>
      <c r="C29" s="12">
        <f t="shared" si="1"/>
        <v>45009</v>
      </c>
      <c r="D29" s="12"/>
      <c r="E29" s="11" t="str">
        <f t="shared" si="0"/>
        <v>S28: 20 mar-24 mar</v>
      </c>
    </row>
    <row r="30" spans="1:6" x14ac:dyDescent="0.2">
      <c r="A30" s="11" t="s">
        <v>36</v>
      </c>
      <c r="B30" s="12">
        <f t="shared" si="2"/>
        <v>45012</v>
      </c>
      <c r="C30" s="12">
        <f t="shared" si="1"/>
        <v>45016</v>
      </c>
      <c r="D30" s="12"/>
      <c r="E30" s="11" t="str">
        <f t="shared" si="0"/>
        <v>S29: 27 mar-31 mar</v>
      </c>
    </row>
    <row r="31" spans="1:6" x14ac:dyDescent="0.2">
      <c r="A31" s="11" t="s">
        <v>37</v>
      </c>
      <c r="B31" s="12">
        <f t="shared" si="2"/>
        <v>45019</v>
      </c>
      <c r="C31" s="12">
        <f t="shared" si="1"/>
        <v>45023</v>
      </c>
      <c r="D31" s="12" t="s">
        <v>91</v>
      </c>
      <c r="E31" s="11" t="str">
        <f t="shared" si="0"/>
        <v>S30: 3 abr-7 abr (L-M-X-J-V)</v>
      </c>
      <c r="F31" s="11" t="s">
        <v>108</v>
      </c>
    </row>
    <row r="32" spans="1:6" x14ac:dyDescent="0.2">
      <c r="A32" s="11" t="s">
        <v>38</v>
      </c>
      <c r="B32" s="12">
        <f t="shared" si="2"/>
        <v>45026</v>
      </c>
      <c r="C32" s="12">
        <f t="shared" si="1"/>
        <v>45030</v>
      </c>
      <c r="D32" s="12" t="s">
        <v>93</v>
      </c>
      <c r="E32" s="11" t="str">
        <f t="shared" si="0"/>
        <v>S31: 10 abr-14 abr (L)</v>
      </c>
    </row>
    <row r="33" spans="1:6" x14ac:dyDescent="0.2">
      <c r="A33" s="11" t="s">
        <v>39</v>
      </c>
      <c r="B33" s="12">
        <f t="shared" si="2"/>
        <v>45033</v>
      </c>
      <c r="C33" s="12">
        <f t="shared" si="1"/>
        <v>45037</v>
      </c>
      <c r="D33" s="12"/>
      <c r="E33" s="11" t="str">
        <f t="shared" si="0"/>
        <v>S32: 17 abr-21 abr</v>
      </c>
    </row>
    <row r="34" spans="1:6" x14ac:dyDescent="0.2">
      <c r="A34" s="11" t="s">
        <v>40</v>
      </c>
      <c r="B34" s="12">
        <f t="shared" si="2"/>
        <v>45040</v>
      </c>
      <c r="C34" s="12">
        <f t="shared" si="1"/>
        <v>45044</v>
      </c>
      <c r="D34" s="12"/>
      <c r="E34" s="11" t="str">
        <f t="shared" si="0"/>
        <v>S33: 24 abr-28 abr</v>
      </c>
    </row>
    <row r="35" spans="1:6" x14ac:dyDescent="0.2">
      <c r="A35" s="11" t="s">
        <v>41</v>
      </c>
      <c r="B35" s="12">
        <f t="shared" si="2"/>
        <v>45047</v>
      </c>
      <c r="C35" s="12">
        <f t="shared" si="1"/>
        <v>45051</v>
      </c>
      <c r="D35" s="12" t="s">
        <v>93</v>
      </c>
      <c r="E35" s="11" t="str">
        <f t="shared" si="0"/>
        <v>S34: 1 may-5 may (L)</v>
      </c>
    </row>
    <row r="36" spans="1:6" x14ac:dyDescent="0.2">
      <c r="A36" s="11" t="s">
        <v>42</v>
      </c>
      <c r="B36" s="12">
        <f t="shared" si="2"/>
        <v>45054</v>
      </c>
      <c r="C36" s="12">
        <f t="shared" si="1"/>
        <v>45058</v>
      </c>
      <c r="D36" s="12" t="s">
        <v>102</v>
      </c>
      <c r="E36" s="11" t="str">
        <f t="shared" si="0"/>
        <v>S35: 8 may-12 may (X)</v>
      </c>
    </row>
    <row r="37" spans="1:6" x14ac:dyDescent="0.2">
      <c r="A37" s="11" t="s">
        <v>43</v>
      </c>
      <c r="B37" s="12">
        <f t="shared" si="2"/>
        <v>45061</v>
      </c>
      <c r="C37" s="12">
        <f t="shared" si="1"/>
        <v>45065</v>
      </c>
      <c r="D37" s="12"/>
      <c r="E37" s="11" t="str">
        <f t="shared" si="0"/>
        <v>S36: 15 may-19 may</v>
      </c>
    </row>
    <row r="38" spans="1:6" x14ac:dyDescent="0.2">
      <c r="A38" s="11" t="s">
        <v>44</v>
      </c>
      <c r="B38" s="12">
        <f t="shared" si="2"/>
        <v>45068</v>
      </c>
      <c r="C38" s="12">
        <f t="shared" si="1"/>
        <v>45072</v>
      </c>
      <c r="D38" s="12"/>
      <c r="E38" s="11" t="str">
        <f t="shared" si="0"/>
        <v>S37: 22 may-26 may</v>
      </c>
    </row>
    <row r="39" spans="1:6" x14ac:dyDescent="0.2">
      <c r="A39" s="11" t="s">
        <v>45</v>
      </c>
      <c r="B39" s="12">
        <f t="shared" si="2"/>
        <v>45075</v>
      </c>
      <c r="C39" s="12">
        <f t="shared" si="1"/>
        <v>45079</v>
      </c>
      <c r="D39" s="12"/>
      <c r="E39" s="11" t="str">
        <f t="shared" si="0"/>
        <v>S38: 29 may-2 jun</v>
      </c>
    </row>
    <row r="40" spans="1:6" x14ac:dyDescent="0.2">
      <c r="A40" s="11" t="s">
        <v>77</v>
      </c>
      <c r="B40" s="12">
        <f t="shared" si="2"/>
        <v>45082</v>
      </c>
      <c r="C40" s="12">
        <f>B40+4</f>
        <v>45086</v>
      </c>
      <c r="D40" s="12" t="s">
        <v>94</v>
      </c>
      <c r="E40" s="11" t="str">
        <f t="shared" si="0"/>
        <v>S39: 5 jun-9 jun (V)</v>
      </c>
    </row>
    <row r="41" spans="1:6" x14ac:dyDescent="0.2">
      <c r="A41" s="11" t="s">
        <v>78</v>
      </c>
      <c r="B41" s="12">
        <f t="shared" si="2"/>
        <v>45089</v>
      </c>
      <c r="C41" s="12">
        <f>B41+5</f>
        <v>45094</v>
      </c>
      <c r="D41" s="12" t="s">
        <v>104</v>
      </c>
      <c r="E41" s="11" t="str">
        <f t="shared" si="0"/>
        <v>S40: 12 jun-17 jun (L) [Eval. 5d]</v>
      </c>
    </row>
    <row r="42" spans="1:6" x14ac:dyDescent="0.2">
      <c r="A42" s="11" t="s">
        <v>79</v>
      </c>
      <c r="B42" s="12">
        <f t="shared" si="2"/>
        <v>45096</v>
      </c>
      <c r="C42" s="12">
        <f>B42+5</f>
        <v>45101</v>
      </c>
      <c r="D42" s="12" t="s">
        <v>95</v>
      </c>
      <c r="E42" s="11" t="str">
        <f t="shared" si="0"/>
        <v>S41: 19 jun-24 jun [Eval. 6d]</v>
      </c>
    </row>
    <row r="43" spans="1:6" x14ac:dyDescent="0.2">
      <c r="A43" s="11" t="s">
        <v>80</v>
      </c>
      <c r="B43" s="12">
        <f t="shared" si="2"/>
        <v>45103</v>
      </c>
      <c r="C43" s="12">
        <f>B43+4</f>
        <v>45107</v>
      </c>
      <c r="D43" s="30" t="s">
        <v>106</v>
      </c>
      <c r="E43" s="11" t="str">
        <f t="shared" si="0"/>
        <v>S42: 26 jun-30 jun (M-X-J-V) [Eval. 1d]</v>
      </c>
    </row>
    <row r="44" spans="1:6" x14ac:dyDescent="0.2">
      <c r="A44" s="11" t="s">
        <v>81</v>
      </c>
      <c r="B44" s="12">
        <f t="shared" si="2"/>
        <v>45110</v>
      </c>
      <c r="C44" s="12">
        <f>B44+5</f>
        <v>45115</v>
      </c>
      <c r="D44" s="30" t="s">
        <v>104</v>
      </c>
      <c r="E44" s="11" t="str">
        <f t="shared" si="0"/>
        <v>S43: 3 jul-8 jul (L) [Eval. 5d]</v>
      </c>
    </row>
    <row r="45" spans="1:6" x14ac:dyDescent="0.2">
      <c r="A45" s="11" t="s">
        <v>82</v>
      </c>
      <c r="B45" s="12">
        <f t="shared" si="2"/>
        <v>45117</v>
      </c>
      <c r="C45" s="12">
        <f t="shared" si="1"/>
        <v>45121</v>
      </c>
      <c r="D45" s="30" t="s">
        <v>107</v>
      </c>
      <c r="E45" s="11" t="str">
        <f t="shared" si="0"/>
        <v>S44: 10 jul-14 jul (V) [Eval. 4d]</v>
      </c>
    </row>
    <row r="46" spans="1:6" x14ac:dyDescent="0.2">
      <c r="A46" s="11" t="s">
        <v>83</v>
      </c>
      <c r="B46" s="12">
        <f t="shared" si="2"/>
        <v>45124</v>
      </c>
      <c r="C46" s="12">
        <f t="shared" si="1"/>
        <v>45128</v>
      </c>
      <c r="D46" s="12" t="s">
        <v>91</v>
      </c>
      <c r="E46" s="11" t="str">
        <f t="shared" si="0"/>
        <v>S45: 17 jul-21 jul (L-M-X-J-V)</v>
      </c>
      <c r="F46" s="11" t="s">
        <v>108</v>
      </c>
    </row>
    <row r="47" spans="1:6" x14ac:dyDescent="0.2">
      <c r="A47" s="11" t="s">
        <v>84</v>
      </c>
      <c r="B47" s="12">
        <f t="shared" si="2"/>
        <v>45131</v>
      </c>
      <c r="C47" s="12">
        <f t="shared" si="1"/>
        <v>45135</v>
      </c>
      <c r="D47" s="12" t="s">
        <v>91</v>
      </c>
      <c r="E47" s="11" t="str">
        <f t="shared" si="0"/>
        <v>S46: 24 jul-28 jul (L-M-X-J-V)</v>
      </c>
      <c r="F47" s="11" t="s">
        <v>108</v>
      </c>
    </row>
    <row r="48" spans="1:6" x14ac:dyDescent="0.2">
      <c r="A48" s="11" t="s">
        <v>85</v>
      </c>
      <c r="B48" s="12">
        <f t="shared" si="2"/>
        <v>45138</v>
      </c>
      <c r="C48" s="12">
        <f t="shared" si="1"/>
        <v>45142</v>
      </c>
      <c r="D48" s="12" t="s">
        <v>91</v>
      </c>
      <c r="E48" s="11" t="str">
        <f t="shared" si="0"/>
        <v>S47: 31 jul-4 ago (L-M-X-J-V)</v>
      </c>
      <c r="F48" s="11" t="s">
        <v>108</v>
      </c>
    </row>
    <row r="49" spans="1:6" x14ac:dyDescent="0.2">
      <c r="A49" s="11" t="s">
        <v>86</v>
      </c>
      <c r="B49" s="12">
        <f t="shared" si="2"/>
        <v>45145</v>
      </c>
      <c r="C49" s="12">
        <f t="shared" si="1"/>
        <v>45149</v>
      </c>
      <c r="D49" s="12" t="s">
        <v>91</v>
      </c>
      <c r="E49" s="11" t="str">
        <f t="shared" si="0"/>
        <v>S48: 7 ago-11 ago (L-M-X-J-V)</v>
      </c>
      <c r="F49" s="11" t="s">
        <v>108</v>
      </c>
    </row>
    <row r="50" spans="1:6" x14ac:dyDescent="0.2">
      <c r="A50" s="11" t="s">
        <v>87</v>
      </c>
      <c r="B50" s="12">
        <f t="shared" si="2"/>
        <v>45152</v>
      </c>
      <c r="C50" s="12">
        <f t="shared" si="1"/>
        <v>45156</v>
      </c>
      <c r="D50" s="12" t="s">
        <v>91</v>
      </c>
      <c r="E50" s="11" t="str">
        <f t="shared" si="0"/>
        <v>S49: 14 ago-18 ago (L-M-X-J-V)</v>
      </c>
      <c r="F50" s="11" t="s">
        <v>108</v>
      </c>
    </row>
    <row r="51" spans="1:6" x14ac:dyDescent="0.2">
      <c r="A51" s="11" t="s">
        <v>88</v>
      </c>
      <c r="B51" s="12">
        <f t="shared" si="2"/>
        <v>45159</v>
      </c>
      <c r="C51" s="12">
        <f t="shared" si="1"/>
        <v>45163</v>
      </c>
      <c r="D51" s="12" t="s">
        <v>91</v>
      </c>
      <c r="E51" s="11" t="str">
        <f t="shared" si="0"/>
        <v>S50: 21 ago-25 ago (L-M-X-J-V)</v>
      </c>
      <c r="F51" s="11" t="s">
        <v>108</v>
      </c>
    </row>
    <row r="52" spans="1:6" x14ac:dyDescent="0.2">
      <c r="A52" s="11" t="s">
        <v>89</v>
      </c>
      <c r="B52" s="12">
        <f t="shared" si="2"/>
        <v>45166</v>
      </c>
      <c r="C52" s="12">
        <f t="shared" si="1"/>
        <v>45170</v>
      </c>
      <c r="D52" s="12" t="s">
        <v>91</v>
      </c>
      <c r="E52" s="11" t="str">
        <f t="shared" si="0"/>
        <v>S51: 28 ago-1 sep (L-M-X-J-V)</v>
      </c>
      <c r="F52" s="11" t="s">
        <v>108</v>
      </c>
    </row>
    <row r="53" spans="1:6" x14ac:dyDescent="0.2">
      <c r="A53" s="11" t="s">
        <v>90</v>
      </c>
      <c r="B53" s="12">
        <f t="shared" si="2"/>
        <v>45173</v>
      </c>
      <c r="C53" s="12">
        <f t="shared" si="1"/>
        <v>45177</v>
      </c>
      <c r="D53" s="12" t="s">
        <v>91</v>
      </c>
      <c r="E53" s="11" t="str">
        <f t="shared" si="0"/>
        <v>S52: 4 sep-8 sep (L-M-X-J-V)</v>
      </c>
      <c r="F53" s="11" t="s">
        <v>108</v>
      </c>
    </row>
    <row r="54" spans="1:6" x14ac:dyDescent="0.2">
      <c r="B54" s="12"/>
      <c r="C54" s="12"/>
      <c r="D54" s="12"/>
    </row>
    <row r="55" spans="1:6" x14ac:dyDescent="0.2">
      <c r="B55" s="12"/>
      <c r="C55" s="12"/>
      <c r="D55" s="12"/>
    </row>
    <row r="56" spans="1:6" x14ac:dyDescent="0.2">
      <c r="B56" s="12"/>
      <c r="C56" s="12"/>
      <c r="D56" s="12"/>
    </row>
    <row r="57" spans="1:6" x14ac:dyDescent="0.2">
      <c r="B57" s="12"/>
      <c r="C57" s="12"/>
      <c r="D57" s="12"/>
    </row>
    <row r="58" spans="1:6" x14ac:dyDescent="0.2">
      <c r="B58" s="12"/>
      <c r="C58" s="12"/>
      <c r="D58" s="12"/>
    </row>
    <row r="59" spans="1:6" x14ac:dyDescent="0.2">
      <c r="B59" s="12"/>
      <c r="C59" s="12"/>
      <c r="D59" s="12"/>
    </row>
    <row r="60" spans="1:6" x14ac:dyDescent="0.2">
      <c r="B60" s="12"/>
      <c r="C60" s="12"/>
      <c r="D60" s="12"/>
    </row>
    <row r="61" spans="1:6" x14ac:dyDescent="0.2">
      <c r="B61" s="12"/>
      <c r="C61" s="12"/>
      <c r="D61" s="12"/>
    </row>
    <row r="62" spans="1:6" x14ac:dyDescent="0.2">
      <c r="B62" s="12"/>
      <c r="C62" s="12"/>
      <c r="D62" s="12"/>
    </row>
    <row r="63" spans="1:6" x14ac:dyDescent="0.2">
      <c r="B63" s="12"/>
      <c r="C63" s="12"/>
      <c r="D63" s="12"/>
    </row>
  </sheetData>
  <sheetProtection selectLockedCells="1" selectUnlockedCells="1"/>
  <conditionalFormatting sqref="A14:A85">
    <cfRule type="expression" dxfId="1" priority="3">
      <formula>$H$13</formula>
    </cfRule>
  </conditionalFormatting>
  <conditionalFormatting sqref="A14:A17">
    <cfRule type="expression" dxfId="0" priority="2">
      <formula>$H$13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Cronograma</vt:lpstr>
      <vt:lpstr>Listas</vt:lpstr>
      <vt:lpstr>Actividades</vt:lpstr>
      <vt:lpstr>Cronograma!Área_de_impresión</vt:lpstr>
      <vt:lpstr>Organización</vt:lpstr>
      <vt:lpstr>Cronograma!Títulos_a_imprimir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Sanz Arazuri</dc:creator>
  <cp:lastModifiedBy>Jesús Plácido García Blanco</cp:lastModifiedBy>
  <cp:lastPrinted>2022-06-08T12:29:52Z</cp:lastPrinted>
  <dcterms:created xsi:type="dcterms:W3CDTF">2021-05-17T08:54:13Z</dcterms:created>
  <dcterms:modified xsi:type="dcterms:W3CDTF">2022-06-08T12:48:43Z</dcterms:modified>
</cp:coreProperties>
</file>